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5" activeTab="21"/>
  </bookViews>
  <sheets>
    <sheet name="Август 20(ф)" sheetId="1" r:id="rId1"/>
    <sheet name="Август 20(м)" sheetId="2" r:id="rId2"/>
    <sheet name="Сентябрь 20 (ф)" sheetId="4" r:id="rId3"/>
    <sheet name="Сентябрь 20(м)" sheetId="5" r:id="rId4"/>
    <sheet name="Октябрь 20(Ф)" sheetId="6" r:id="rId5"/>
    <sheet name="Октябрь 20(м)" sheetId="7" r:id="rId6"/>
    <sheet name="Ноябрь 20(ф)" sheetId="8" r:id="rId7"/>
    <sheet name="Ноябрь 20(м)" sheetId="9" r:id="rId8"/>
    <sheet name="Декабрь 20 (ф)" sheetId="10" r:id="rId9"/>
    <sheet name="Декабрь 20 (м)" sheetId="11" r:id="rId10"/>
    <sheet name="Январь 21 (ф)" sheetId="12" r:id="rId11"/>
    <sheet name="Январь 21 (м)" sheetId="13" r:id="rId12"/>
    <sheet name="Февраль 21 (ф)" sheetId="14" r:id="rId13"/>
    <sheet name="Февраль 21(м)" sheetId="15" r:id="rId14"/>
    <sheet name="Март 21(ф)" sheetId="16" r:id="rId15"/>
    <sheet name="Март 21(м)" sheetId="17" r:id="rId16"/>
    <sheet name="Апрель 21 (ф)" sheetId="18" r:id="rId17"/>
    <sheet name="Апрель 21(м)" sheetId="20" r:id="rId18"/>
    <sheet name="Май 21(ф)" sheetId="21" r:id="rId19"/>
    <sheet name="Май 21(м)" sheetId="23" r:id="rId20"/>
    <sheet name="Июнь 21(ф)" sheetId="24" r:id="rId21"/>
    <sheet name="Июнь 21(м)" sheetId="25" r:id="rId22"/>
  </sheets>
  <calcPr calcId="145621"/>
</workbook>
</file>

<file path=xl/calcChain.xml><?xml version="1.0" encoding="utf-8"?>
<calcChain xmlns="http://schemas.openxmlformats.org/spreadsheetml/2006/main">
  <c r="Y30" i="25" l="1"/>
  <c r="W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E30" i="25"/>
  <c r="D30" i="25"/>
  <c r="C30" i="25"/>
  <c r="X29" i="25"/>
  <c r="X28" i="25"/>
  <c r="Y25" i="25"/>
  <c r="Y31" i="25" s="1"/>
  <c r="W25" i="25"/>
  <c r="W31" i="25" s="1"/>
  <c r="J25" i="25"/>
  <c r="X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I24" i="25"/>
  <c r="H24" i="25"/>
  <c r="G24" i="25"/>
  <c r="F24" i="25"/>
  <c r="D24" i="25"/>
  <c r="J22" i="25"/>
  <c r="X21" i="25"/>
  <c r="Y21" i="25" s="1"/>
  <c r="J21" i="25"/>
  <c r="X20" i="25"/>
  <c r="U20" i="25"/>
  <c r="T20" i="25"/>
  <c r="T25" i="25" s="1"/>
  <c r="S20" i="25"/>
  <c r="R20" i="25"/>
  <c r="Q20" i="25"/>
  <c r="P20" i="25"/>
  <c r="O20" i="25"/>
  <c r="N20" i="25"/>
  <c r="M20" i="25"/>
  <c r="L20" i="25"/>
  <c r="I20" i="25"/>
  <c r="H20" i="25"/>
  <c r="H25" i="25" s="1"/>
  <c r="G20" i="25"/>
  <c r="F20" i="25"/>
  <c r="F25" i="25" s="1"/>
  <c r="E20" i="25"/>
  <c r="E25" i="25" s="1"/>
  <c r="D20" i="25"/>
  <c r="U18" i="25"/>
  <c r="U25" i="25" s="1"/>
  <c r="S18" i="25"/>
  <c r="S25" i="25" s="1"/>
  <c r="Q18" i="25"/>
  <c r="Q25" i="25" s="1"/>
  <c r="P18" i="25"/>
  <c r="P25" i="25" s="1"/>
  <c r="O18" i="25"/>
  <c r="O25" i="25" s="1"/>
  <c r="N18" i="25"/>
  <c r="N25" i="25" s="1"/>
  <c r="M18" i="25"/>
  <c r="M25" i="25" s="1"/>
  <c r="L18" i="25"/>
  <c r="L25" i="25" s="1"/>
  <c r="K18" i="25"/>
  <c r="J18" i="25"/>
  <c r="I18" i="25"/>
  <c r="I25" i="25" s="1"/>
  <c r="H18" i="25"/>
  <c r="G18" i="25"/>
  <c r="G25" i="25" s="1"/>
  <c r="F18" i="25"/>
  <c r="D18" i="25"/>
  <c r="D25" i="25" s="1"/>
  <c r="C18" i="25"/>
  <c r="C25" i="25" s="1"/>
  <c r="C31" i="25" s="1"/>
  <c r="S16" i="25"/>
  <c r="S31" i="25" s="1"/>
  <c r="Q16" i="25"/>
  <c r="Q31" i="25" s="1"/>
  <c r="O16" i="25"/>
  <c r="O31" i="25" s="1"/>
  <c r="M16" i="25"/>
  <c r="M31" i="25" s="1"/>
  <c r="K16" i="25"/>
  <c r="I16" i="25"/>
  <c r="I31" i="25" s="1"/>
  <c r="F16" i="25"/>
  <c r="D16" i="25"/>
  <c r="D31" i="25" s="1"/>
  <c r="J14" i="25"/>
  <c r="Y13" i="25"/>
  <c r="W13" i="25"/>
  <c r="X11" i="25"/>
  <c r="U11" i="25"/>
  <c r="U16" i="25" s="1"/>
  <c r="R11" i="25"/>
  <c r="Q11" i="25"/>
  <c r="P11" i="25"/>
  <c r="P16" i="25" s="1"/>
  <c r="O11" i="25"/>
  <c r="N11" i="25"/>
  <c r="N16" i="25" s="1"/>
  <c r="M11" i="25"/>
  <c r="L11" i="25"/>
  <c r="L16" i="25" s="1"/>
  <c r="K11" i="25"/>
  <c r="D11" i="25"/>
  <c r="J8" i="25"/>
  <c r="J11" i="25" s="1"/>
  <c r="J16" i="25" s="1"/>
  <c r="J31" i="25" s="1"/>
  <c r="U30" i="24"/>
  <c r="T30" i="24"/>
  <c r="S30" i="24"/>
  <c r="R30" i="24"/>
  <c r="Q30" i="24"/>
  <c r="P30" i="24"/>
  <c r="O30" i="24"/>
  <c r="N30" i="24"/>
  <c r="M30" i="24"/>
  <c r="L30" i="24"/>
  <c r="K30" i="24"/>
  <c r="V30" i="24" s="1"/>
  <c r="I30" i="24"/>
  <c r="H30" i="24"/>
  <c r="G30" i="24"/>
  <c r="F30" i="24"/>
  <c r="E30" i="24"/>
  <c r="D30" i="24"/>
  <c r="C30" i="24"/>
  <c r="X29" i="24"/>
  <c r="J29" i="24"/>
  <c r="X28" i="24"/>
  <c r="X30" i="24" s="1"/>
  <c r="W28" i="24"/>
  <c r="Y28" i="24" s="1"/>
  <c r="J28" i="24"/>
  <c r="J26" i="24"/>
  <c r="J30" i="24" s="1"/>
  <c r="W30" i="24" s="1"/>
  <c r="W31" i="24" s="1"/>
  <c r="X25" i="24"/>
  <c r="X31" i="24" s="1"/>
  <c r="I25" i="24"/>
  <c r="F25" i="24"/>
  <c r="U24" i="24"/>
  <c r="S24" i="24"/>
  <c r="R24" i="24"/>
  <c r="Q24" i="24"/>
  <c r="P24" i="24"/>
  <c r="O24" i="24"/>
  <c r="N24" i="24"/>
  <c r="M24" i="24"/>
  <c r="L24" i="24"/>
  <c r="K24" i="24"/>
  <c r="F24" i="24"/>
  <c r="D24" i="24"/>
  <c r="J23" i="24"/>
  <c r="X22" i="24"/>
  <c r="W22" i="24"/>
  <c r="Y22" i="24" s="1"/>
  <c r="Y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I21" i="24"/>
  <c r="I24" i="24" s="1"/>
  <c r="H21" i="24"/>
  <c r="G21" i="24"/>
  <c r="F21" i="24"/>
  <c r="J21" i="24" s="1"/>
  <c r="E21" i="24"/>
  <c r="E24" i="24" s="1"/>
  <c r="D21" i="24"/>
  <c r="Y20" i="24"/>
  <c r="J20" i="24"/>
  <c r="U19" i="24"/>
  <c r="U25" i="24" s="1"/>
  <c r="T19" i="24"/>
  <c r="S19" i="24"/>
  <c r="S25" i="24" s="1"/>
  <c r="R19" i="24"/>
  <c r="R25" i="24" s="1"/>
  <c r="Q19" i="24"/>
  <c r="Q25" i="24" s="1"/>
  <c r="P19" i="24"/>
  <c r="P25" i="24" s="1"/>
  <c r="O19" i="24"/>
  <c r="O25" i="24" s="1"/>
  <c r="N19" i="24"/>
  <c r="N25" i="24" s="1"/>
  <c r="M19" i="24"/>
  <c r="M25" i="24" s="1"/>
  <c r="L19" i="24"/>
  <c r="L25" i="24" s="1"/>
  <c r="K19" i="24"/>
  <c r="K25" i="24" s="1"/>
  <c r="I19" i="24"/>
  <c r="H19" i="24"/>
  <c r="H25" i="24" s="1"/>
  <c r="F19" i="24"/>
  <c r="E19" i="24"/>
  <c r="E25" i="24" s="1"/>
  <c r="E31" i="24" s="1"/>
  <c r="D19" i="24"/>
  <c r="D25" i="24" s="1"/>
  <c r="C19" i="24"/>
  <c r="J19" i="24" s="1"/>
  <c r="S17" i="24"/>
  <c r="I17" i="24"/>
  <c r="F17" i="24"/>
  <c r="F31" i="24" s="1"/>
  <c r="C31" i="24"/>
  <c r="X16" i="24"/>
  <c r="W15" i="24"/>
  <c r="Y15" i="24" s="1"/>
  <c r="J15" i="24"/>
  <c r="X14" i="24"/>
  <c r="W14" i="24"/>
  <c r="Y14" i="24" s="1"/>
  <c r="J14" i="24"/>
  <c r="X13" i="24"/>
  <c r="W13" i="24"/>
  <c r="Y13" i="24" s="1"/>
  <c r="X12" i="24"/>
  <c r="Y12" i="24" s="1"/>
  <c r="U11" i="24"/>
  <c r="U17" i="24" s="1"/>
  <c r="T11" i="24"/>
  <c r="T17" i="24" s="1"/>
  <c r="R11" i="24"/>
  <c r="Q11" i="24"/>
  <c r="Q17" i="24" s="1"/>
  <c r="Q31" i="24" s="1"/>
  <c r="P11" i="24"/>
  <c r="P17" i="24" s="1"/>
  <c r="P31" i="24" s="1"/>
  <c r="O11" i="24"/>
  <c r="O17" i="24" s="1"/>
  <c r="O31" i="24" s="1"/>
  <c r="N11" i="24"/>
  <c r="N17" i="24" s="1"/>
  <c r="N31" i="24" s="1"/>
  <c r="M11" i="24"/>
  <c r="M17" i="24" s="1"/>
  <c r="M31" i="24" s="1"/>
  <c r="L11" i="24"/>
  <c r="L17" i="24" s="1"/>
  <c r="L31" i="24" s="1"/>
  <c r="K11" i="24"/>
  <c r="K17" i="24" s="1"/>
  <c r="K31" i="24" s="1"/>
  <c r="I11" i="24"/>
  <c r="I31" i="24" s="1"/>
  <c r="H11" i="24"/>
  <c r="G11" i="24"/>
  <c r="F11" i="24"/>
  <c r="J11" i="24" s="1"/>
  <c r="J31" i="24" s="1"/>
  <c r="E11" i="24"/>
  <c r="D11" i="24"/>
  <c r="D17" i="24" s="1"/>
  <c r="D31" i="24" s="1"/>
  <c r="J10" i="24"/>
  <c r="Y8" i="24"/>
  <c r="J8" i="24"/>
  <c r="X7" i="24"/>
  <c r="X11" i="24" s="1"/>
  <c r="W7" i="24"/>
  <c r="Y7" i="24" s="1"/>
  <c r="U31" i="25" l="1"/>
  <c r="U31" i="24"/>
  <c r="L31" i="25"/>
  <c r="N31" i="25"/>
  <c r="P31" i="25"/>
  <c r="X18" i="25"/>
  <c r="X25" i="25" s="1"/>
  <c r="X31" i="25" s="1"/>
  <c r="W26" i="24"/>
  <c r="Y26" i="24" s="1"/>
  <c r="Y30" i="24" s="1"/>
  <c r="Y31" i="24" s="1"/>
  <c r="Y30" i="23"/>
  <c r="W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E30" i="23"/>
  <c r="D30" i="23"/>
  <c r="C30" i="23"/>
  <c r="X29" i="23"/>
  <c r="X28" i="23"/>
  <c r="Y25" i="23"/>
  <c r="Y31" i="23" s="1"/>
  <c r="W25" i="23"/>
  <c r="W31" i="23" s="1"/>
  <c r="X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I24" i="23"/>
  <c r="H24" i="23"/>
  <c r="G24" i="23"/>
  <c r="F24" i="23"/>
  <c r="D24" i="23"/>
  <c r="J22" i="23"/>
  <c r="X21" i="23"/>
  <c r="Y21" i="23" s="1"/>
  <c r="J21" i="23"/>
  <c r="X20" i="23"/>
  <c r="U20" i="23"/>
  <c r="T20" i="23"/>
  <c r="T25" i="23" s="1"/>
  <c r="T31" i="23" s="1"/>
  <c r="S20" i="23"/>
  <c r="R20" i="23"/>
  <c r="Q20" i="23"/>
  <c r="P20" i="23"/>
  <c r="O20" i="23"/>
  <c r="N20" i="23"/>
  <c r="M20" i="23"/>
  <c r="L20" i="23"/>
  <c r="I20" i="23"/>
  <c r="H20" i="23"/>
  <c r="G20" i="23"/>
  <c r="F20" i="23"/>
  <c r="E20" i="23"/>
  <c r="E25" i="23" s="1"/>
  <c r="D20" i="23"/>
  <c r="U18" i="23"/>
  <c r="U25" i="23" s="1"/>
  <c r="S18" i="23"/>
  <c r="S25" i="23" s="1"/>
  <c r="Q18" i="23"/>
  <c r="Q25" i="23" s="1"/>
  <c r="P18" i="23"/>
  <c r="P25" i="23" s="1"/>
  <c r="O18" i="23"/>
  <c r="O25" i="23" s="1"/>
  <c r="N18" i="23"/>
  <c r="N25" i="23" s="1"/>
  <c r="M18" i="23"/>
  <c r="M25" i="23" s="1"/>
  <c r="L18" i="23"/>
  <c r="L25" i="23" s="1"/>
  <c r="K18" i="23"/>
  <c r="J18" i="23"/>
  <c r="J25" i="23" s="1"/>
  <c r="I18" i="23"/>
  <c r="I25" i="23" s="1"/>
  <c r="H18" i="23"/>
  <c r="H25" i="23" s="1"/>
  <c r="G18" i="23"/>
  <c r="G25" i="23" s="1"/>
  <c r="F18" i="23"/>
  <c r="F25" i="23" s="1"/>
  <c r="D18" i="23"/>
  <c r="D25" i="23" s="1"/>
  <c r="C18" i="23"/>
  <c r="C25" i="23" s="1"/>
  <c r="C31" i="23" s="1"/>
  <c r="S16" i="23"/>
  <c r="I16" i="23"/>
  <c r="I31" i="23" s="1"/>
  <c r="F16" i="23"/>
  <c r="J14" i="23"/>
  <c r="W13" i="23"/>
  <c r="Y13" i="23" s="1"/>
  <c r="X11" i="23"/>
  <c r="U11" i="23"/>
  <c r="U16" i="23" s="1"/>
  <c r="U31" i="23" s="1"/>
  <c r="R11" i="23"/>
  <c r="Q11" i="23"/>
  <c r="Q16" i="23" s="1"/>
  <c r="Q31" i="23" s="1"/>
  <c r="P11" i="23"/>
  <c r="P16" i="23" s="1"/>
  <c r="P31" i="23" s="1"/>
  <c r="O11" i="23"/>
  <c r="O16" i="23" s="1"/>
  <c r="O31" i="23" s="1"/>
  <c r="N11" i="23"/>
  <c r="N16" i="23" s="1"/>
  <c r="N31" i="23" s="1"/>
  <c r="M11" i="23"/>
  <c r="M16" i="23" s="1"/>
  <c r="M31" i="23" s="1"/>
  <c r="L11" i="23"/>
  <c r="L16" i="23" s="1"/>
  <c r="L31" i="23" s="1"/>
  <c r="K11" i="23"/>
  <c r="K16" i="23" s="1"/>
  <c r="D11" i="23"/>
  <c r="D16" i="23" s="1"/>
  <c r="D31" i="23" s="1"/>
  <c r="J8" i="23"/>
  <c r="J11" i="23" s="1"/>
  <c r="U30" i="21"/>
  <c r="T30" i="21"/>
  <c r="S30" i="21"/>
  <c r="R30" i="21"/>
  <c r="Q30" i="21"/>
  <c r="P30" i="21"/>
  <c r="O30" i="21"/>
  <c r="N30" i="21"/>
  <c r="M30" i="21"/>
  <c r="L30" i="21"/>
  <c r="V30" i="21" s="1"/>
  <c r="K30" i="21"/>
  <c r="I30" i="21"/>
  <c r="H30" i="21"/>
  <c r="G30" i="21"/>
  <c r="F30" i="21"/>
  <c r="E30" i="21"/>
  <c r="D30" i="21"/>
  <c r="C30" i="21"/>
  <c r="X29" i="21"/>
  <c r="J29" i="21"/>
  <c r="X28" i="21"/>
  <c r="X30" i="21" s="1"/>
  <c r="W28" i="21"/>
  <c r="Y28" i="21" s="1"/>
  <c r="J28" i="21"/>
  <c r="J26" i="21"/>
  <c r="J30" i="21" s="1"/>
  <c r="W30" i="21" s="1"/>
  <c r="W31" i="21" s="1"/>
  <c r="X25" i="21"/>
  <c r="X31" i="21" s="1"/>
  <c r="I25" i="21"/>
  <c r="F25" i="21"/>
  <c r="U24" i="21"/>
  <c r="S24" i="21"/>
  <c r="R24" i="21"/>
  <c r="Q24" i="21"/>
  <c r="P24" i="21"/>
  <c r="O24" i="21"/>
  <c r="N24" i="21"/>
  <c r="M24" i="21"/>
  <c r="L24" i="21"/>
  <c r="K24" i="21"/>
  <c r="F24" i="21"/>
  <c r="D24" i="21"/>
  <c r="J23" i="21"/>
  <c r="X22" i="21"/>
  <c r="W22" i="21"/>
  <c r="Y22" i="21" s="1"/>
  <c r="Y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I21" i="21"/>
  <c r="I24" i="21" s="1"/>
  <c r="H21" i="21"/>
  <c r="G21" i="21"/>
  <c r="F21" i="21"/>
  <c r="J21" i="21" s="1"/>
  <c r="E21" i="21"/>
  <c r="E24" i="21" s="1"/>
  <c r="D21" i="21"/>
  <c r="Y20" i="21"/>
  <c r="J20" i="21"/>
  <c r="U19" i="21"/>
  <c r="U25" i="21" s="1"/>
  <c r="T19" i="21"/>
  <c r="S19" i="21"/>
  <c r="S25" i="21" s="1"/>
  <c r="R19" i="21"/>
  <c r="R25" i="21" s="1"/>
  <c r="Q19" i="21"/>
  <c r="Q25" i="21" s="1"/>
  <c r="P19" i="21"/>
  <c r="P25" i="21" s="1"/>
  <c r="O19" i="21"/>
  <c r="O25" i="21" s="1"/>
  <c r="N19" i="21"/>
  <c r="N25" i="21" s="1"/>
  <c r="M19" i="21"/>
  <c r="M25" i="21" s="1"/>
  <c r="L19" i="21"/>
  <c r="L25" i="21" s="1"/>
  <c r="K19" i="21"/>
  <c r="K25" i="21" s="1"/>
  <c r="I19" i="21"/>
  <c r="H19" i="21"/>
  <c r="H25" i="21" s="1"/>
  <c r="F19" i="21"/>
  <c r="E19" i="21"/>
  <c r="E25" i="21" s="1"/>
  <c r="E31" i="21" s="1"/>
  <c r="D19" i="21"/>
  <c r="D25" i="21" s="1"/>
  <c r="C19" i="21"/>
  <c r="J19" i="21" s="1"/>
  <c r="S17" i="21"/>
  <c r="I17" i="21"/>
  <c r="F17" i="21"/>
  <c r="F31" i="21" s="1"/>
  <c r="C17" i="21"/>
  <c r="C31" i="21" s="1"/>
  <c r="X16" i="21"/>
  <c r="W15" i="21"/>
  <c r="Y15" i="21" s="1"/>
  <c r="J15" i="21"/>
  <c r="X14" i="21"/>
  <c r="J14" i="21"/>
  <c r="W14" i="21" s="1"/>
  <c r="Y14" i="21" s="1"/>
  <c r="X13" i="21"/>
  <c r="W13" i="21"/>
  <c r="Y13" i="21" s="1"/>
  <c r="X12" i="21"/>
  <c r="Y12" i="21" s="1"/>
  <c r="U11" i="21"/>
  <c r="U17" i="21" s="1"/>
  <c r="U31" i="21" s="1"/>
  <c r="T11" i="21"/>
  <c r="T17" i="21" s="1"/>
  <c r="R11" i="21"/>
  <c r="Q11" i="21"/>
  <c r="Q17" i="21" s="1"/>
  <c r="Q31" i="21" s="1"/>
  <c r="P11" i="21"/>
  <c r="P17" i="21" s="1"/>
  <c r="P31" i="21" s="1"/>
  <c r="O11" i="21"/>
  <c r="O17" i="21" s="1"/>
  <c r="O31" i="21" s="1"/>
  <c r="N11" i="21"/>
  <c r="N17" i="21" s="1"/>
  <c r="N31" i="21" s="1"/>
  <c r="M11" i="21"/>
  <c r="M17" i="21" s="1"/>
  <c r="M31" i="21" s="1"/>
  <c r="L11" i="21"/>
  <c r="L17" i="21" s="1"/>
  <c r="L31" i="21" s="1"/>
  <c r="K11" i="21"/>
  <c r="K17" i="21" s="1"/>
  <c r="K31" i="21" s="1"/>
  <c r="I11" i="21"/>
  <c r="I31" i="21" s="1"/>
  <c r="H11" i="21"/>
  <c r="G11" i="21"/>
  <c r="F11" i="21"/>
  <c r="J11" i="21" s="1"/>
  <c r="J17" i="21" s="1"/>
  <c r="J31" i="21" s="1"/>
  <c r="E11" i="21"/>
  <c r="D11" i="21"/>
  <c r="D17" i="21" s="1"/>
  <c r="D31" i="21" s="1"/>
  <c r="J10" i="21"/>
  <c r="Y8" i="21"/>
  <c r="J8" i="21"/>
  <c r="X7" i="21"/>
  <c r="X11" i="21" s="1"/>
  <c r="W7" i="21"/>
  <c r="Y7" i="21" s="1"/>
  <c r="J16" i="23" l="1"/>
  <c r="J31" i="23" s="1"/>
  <c r="S31" i="23"/>
  <c r="X18" i="23"/>
  <c r="X25" i="23" s="1"/>
  <c r="X31" i="23" s="1"/>
  <c r="W26" i="21"/>
  <c r="Y26" i="21" s="1"/>
  <c r="Y30" i="21" s="1"/>
  <c r="Y31" i="21" s="1"/>
  <c r="X31" i="18"/>
  <c r="W31" i="18"/>
  <c r="Y30" i="20" l="1"/>
  <c r="W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E30" i="20"/>
  <c r="D30" i="20"/>
  <c r="C30" i="20"/>
  <c r="X29" i="20"/>
  <c r="X28" i="20"/>
  <c r="Y25" i="20"/>
  <c r="Y31" i="20" s="1"/>
  <c r="W25" i="20"/>
  <c r="W31" i="20" s="1"/>
  <c r="X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I24" i="20"/>
  <c r="H24" i="20"/>
  <c r="G24" i="20"/>
  <c r="F24" i="20"/>
  <c r="D24" i="20"/>
  <c r="J22" i="20"/>
  <c r="Y21" i="20"/>
  <c r="X21" i="20"/>
  <c r="J21" i="20"/>
  <c r="X20" i="20"/>
  <c r="U20" i="20"/>
  <c r="U25" i="20" s="1"/>
  <c r="T20" i="20"/>
  <c r="T25" i="20" s="1"/>
  <c r="T31" i="20" s="1"/>
  <c r="S20" i="20"/>
  <c r="S25" i="20" s="1"/>
  <c r="R20" i="20"/>
  <c r="Q20" i="20"/>
  <c r="P20" i="20"/>
  <c r="O20" i="20"/>
  <c r="N20" i="20"/>
  <c r="M20" i="20"/>
  <c r="L20" i="20"/>
  <c r="I20" i="20"/>
  <c r="I25" i="20" s="1"/>
  <c r="H20" i="20"/>
  <c r="G20" i="20"/>
  <c r="G25" i="20" s="1"/>
  <c r="F20" i="20"/>
  <c r="E20" i="20"/>
  <c r="E25" i="20" s="1"/>
  <c r="D20" i="20"/>
  <c r="X18" i="20"/>
  <c r="X25" i="20" s="1"/>
  <c r="X31" i="20" s="1"/>
  <c r="U18" i="20"/>
  <c r="S18" i="20"/>
  <c r="Q18" i="20"/>
  <c r="Q25" i="20" s="1"/>
  <c r="P18" i="20"/>
  <c r="P25" i="20" s="1"/>
  <c r="O18" i="20"/>
  <c r="O25" i="20" s="1"/>
  <c r="N18" i="20"/>
  <c r="N25" i="20" s="1"/>
  <c r="M18" i="20"/>
  <c r="M25" i="20" s="1"/>
  <c r="L18" i="20"/>
  <c r="L25" i="20" s="1"/>
  <c r="K18" i="20"/>
  <c r="J18" i="20"/>
  <c r="J25" i="20" s="1"/>
  <c r="I18" i="20"/>
  <c r="H18" i="20"/>
  <c r="H25" i="20" s="1"/>
  <c r="G18" i="20"/>
  <c r="F18" i="20"/>
  <c r="F25" i="20" s="1"/>
  <c r="D18" i="20"/>
  <c r="D25" i="20" s="1"/>
  <c r="C18" i="20"/>
  <c r="C25" i="20" s="1"/>
  <c r="C31" i="20" s="1"/>
  <c r="S16" i="20"/>
  <c r="S31" i="20" s="1"/>
  <c r="P16" i="20"/>
  <c r="P31" i="20" s="1"/>
  <c r="N16" i="20"/>
  <c r="N31" i="20" s="1"/>
  <c r="L16" i="20"/>
  <c r="L31" i="20" s="1"/>
  <c r="I16" i="20"/>
  <c r="I31" i="20" s="1"/>
  <c r="F16" i="20"/>
  <c r="J14" i="20"/>
  <c r="J13" i="20"/>
  <c r="W13" i="20" s="1"/>
  <c r="Y13" i="20" s="1"/>
  <c r="X11" i="20"/>
  <c r="U11" i="20"/>
  <c r="U16" i="20" s="1"/>
  <c r="U31" i="20" s="1"/>
  <c r="R11" i="20"/>
  <c r="Q11" i="20"/>
  <c r="Q16" i="20" s="1"/>
  <c r="Q31" i="20" s="1"/>
  <c r="P11" i="20"/>
  <c r="O11" i="20"/>
  <c r="O16" i="20" s="1"/>
  <c r="O31" i="20" s="1"/>
  <c r="N11" i="20"/>
  <c r="M11" i="20"/>
  <c r="M16" i="20" s="1"/>
  <c r="M31" i="20" s="1"/>
  <c r="L11" i="20"/>
  <c r="K11" i="20"/>
  <c r="K16" i="20" s="1"/>
  <c r="D11" i="20"/>
  <c r="D16" i="20" s="1"/>
  <c r="J8" i="20"/>
  <c r="J11" i="20" s="1"/>
  <c r="J16" i="20" s="1"/>
  <c r="J31" i="20" s="1"/>
  <c r="U30" i="18"/>
  <c r="T30" i="18"/>
  <c r="S30" i="18"/>
  <c r="R30" i="18"/>
  <c r="Q30" i="18"/>
  <c r="P30" i="18"/>
  <c r="O30" i="18"/>
  <c r="N30" i="18"/>
  <c r="M30" i="18"/>
  <c r="L30" i="18"/>
  <c r="V30" i="18" s="1"/>
  <c r="K30" i="18"/>
  <c r="I30" i="18"/>
  <c r="H30" i="18"/>
  <c r="G30" i="18"/>
  <c r="F30" i="18"/>
  <c r="E30" i="18"/>
  <c r="D30" i="18"/>
  <c r="C30" i="18"/>
  <c r="X29" i="18"/>
  <c r="J29" i="18"/>
  <c r="X28" i="18"/>
  <c r="X30" i="18" s="1"/>
  <c r="W28" i="18"/>
  <c r="Y28" i="18" s="1"/>
  <c r="J28" i="18"/>
  <c r="J26" i="18"/>
  <c r="J30" i="18" s="1"/>
  <c r="W30" i="18" s="1"/>
  <c r="X25" i="18"/>
  <c r="I25" i="18"/>
  <c r="F25" i="18"/>
  <c r="U24" i="18"/>
  <c r="S24" i="18"/>
  <c r="R24" i="18"/>
  <c r="Q24" i="18"/>
  <c r="P24" i="18"/>
  <c r="O24" i="18"/>
  <c r="N24" i="18"/>
  <c r="M24" i="18"/>
  <c r="L24" i="18"/>
  <c r="K24" i="18"/>
  <c r="F24" i="18"/>
  <c r="D24" i="18"/>
  <c r="D25" i="18" s="1"/>
  <c r="J23" i="18"/>
  <c r="X22" i="18"/>
  <c r="W22" i="18"/>
  <c r="Y21" i="18"/>
  <c r="V21" i="18"/>
  <c r="U21" i="18"/>
  <c r="U25" i="18" s="1"/>
  <c r="T21" i="18"/>
  <c r="S21" i="18"/>
  <c r="R21" i="18"/>
  <c r="Q21" i="18"/>
  <c r="P21" i="18"/>
  <c r="O21" i="18"/>
  <c r="N21" i="18"/>
  <c r="M21" i="18"/>
  <c r="L21" i="18"/>
  <c r="K21" i="18"/>
  <c r="I21" i="18"/>
  <c r="I24" i="18" s="1"/>
  <c r="H21" i="18"/>
  <c r="G21" i="18"/>
  <c r="F21" i="18"/>
  <c r="E21" i="18"/>
  <c r="E24" i="18" s="1"/>
  <c r="D21" i="18"/>
  <c r="J20" i="18"/>
  <c r="Y20" i="18" s="1"/>
  <c r="U19" i="18"/>
  <c r="T19" i="18"/>
  <c r="S19" i="18"/>
  <c r="S25" i="18" s="1"/>
  <c r="R19" i="18"/>
  <c r="R25" i="18" s="1"/>
  <c r="Q19" i="18"/>
  <c r="Q25" i="18" s="1"/>
  <c r="P19" i="18"/>
  <c r="P25" i="18" s="1"/>
  <c r="O19" i="18"/>
  <c r="O25" i="18" s="1"/>
  <c r="N19" i="18"/>
  <c r="N25" i="18" s="1"/>
  <c r="M19" i="18"/>
  <c r="M25" i="18" s="1"/>
  <c r="L19" i="18"/>
  <c r="L25" i="18" s="1"/>
  <c r="K19" i="18"/>
  <c r="K25" i="18" s="1"/>
  <c r="I19" i="18"/>
  <c r="H19" i="18"/>
  <c r="H25" i="18" s="1"/>
  <c r="F19" i="18"/>
  <c r="E19" i="18"/>
  <c r="E25" i="18" s="1"/>
  <c r="E31" i="18" s="1"/>
  <c r="D19" i="18"/>
  <c r="C19" i="18"/>
  <c r="J19" i="18" s="1"/>
  <c r="S17" i="18"/>
  <c r="Q17" i="18"/>
  <c r="Q31" i="18" s="1"/>
  <c r="O17" i="18"/>
  <c r="O31" i="18" s="1"/>
  <c r="M17" i="18"/>
  <c r="M31" i="18" s="1"/>
  <c r="I17" i="18"/>
  <c r="F17" i="18"/>
  <c r="F31" i="18" s="1"/>
  <c r="C17" i="18"/>
  <c r="C31" i="18" s="1"/>
  <c r="X16" i="18"/>
  <c r="W15" i="18"/>
  <c r="Y15" i="18" s="1"/>
  <c r="J15" i="18"/>
  <c r="X14" i="18"/>
  <c r="W14" i="18"/>
  <c r="Y14" i="18" s="1"/>
  <c r="J14" i="18"/>
  <c r="X13" i="18"/>
  <c r="W13" i="18"/>
  <c r="Y13" i="18" s="1"/>
  <c r="X12" i="18"/>
  <c r="Y12" i="18" s="1"/>
  <c r="U11" i="18"/>
  <c r="U17" i="18" s="1"/>
  <c r="U31" i="18" s="1"/>
  <c r="T11" i="18"/>
  <c r="T17" i="18" s="1"/>
  <c r="R11" i="18"/>
  <c r="Q11" i="18"/>
  <c r="P11" i="18"/>
  <c r="P17" i="18" s="1"/>
  <c r="P31" i="18" s="1"/>
  <c r="O11" i="18"/>
  <c r="N11" i="18"/>
  <c r="N17" i="18" s="1"/>
  <c r="N31" i="18" s="1"/>
  <c r="M11" i="18"/>
  <c r="L11" i="18"/>
  <c r="L17" i="18" s="1"/>
  <c r="L31" i="18" s="1"/>
  <c r="K11" i="18"/>
  <c r="K17" i="18" s="1"/>
  <c r="K31" i="18" s="1"/>
  <c r="I11" i="18"/>
  <c r="I31" i="18" s="1"/>
  <c r="H11" i="18"/>
  <c r="G11" i="18"/>
  <c r="F11" i="18"/>
  <c r="J11" i="18" s="1"/>
  <c r="J17" i="18" s="1"/>
  <c r="J31" i="18" s="1"/>
  <c r="E11" i="18"/>
  <c r="D11" i="18"/>
  <c r="D17" i="18" s="1"/>
  <c r="D31" i="18" s="1"/>
  <c r="J10" i="18"/>
  <c r="Y8" i="18"/>
  <c r="J8" i="18"/>
  <c r="X7" i="18"/>
  <c r="X11" i="18" s="1"/>
  <c r="W7" i="18"/>
  <c r="Y7" i="18" s="1"/>
  <c r="Y22" i="18" l="1"/>
  <c r="D31" i="20"/>
  <c r="J21" i="18"/>
  <c r="W26" i="18"/>
  <c r="Y26" i="18" s="1"/>
  <c r="Y30" i="18" s="1"/>
  <c r="Y31" i="18" s="1"/>
  <c r="J30" i="17"/>
  <c r="Y30" i="17"/>
  <c r="W30" i="17"/>
  <c r="U30" i="17"/>
  <c r="T30" i="17"/>
  <c r="S30" i="17"/>
  <c r="R30" i="17"/>
  <c r="Q30" i="17"/>
  <c r="P30" i="17"/>
  <c r="O30" i="17"/>
  <c r="N30" i="17"/>
  <c r="M30" i="17"/>
  <c r="L30" i="17"/>
  <c r="K30" i="17"/>
  <c r="I30" i="17"/>
  <c r="H30" i="17"/>
  <c r="G30" i="17"/>
  <c r="E30" i="17"/>
  <c r="D30" i="17"/>
  <c r="C30" i="17"/>
  <c r="X29" i="17"/>
  <c r="X28" i="17"/>
  <c r="Y25" i="17"/>
  <c r="Y31" i="17" s="1"/>
  <c r="W25" i="17"/>
  <c r="W31" i="17" s="1"/>
  <c r="X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I24" i="17"/>
  <c r="H24" i="17"/>
  <c r="G24" i="17"/>
  <c r="F24" i="17"/>
  <c r="D24" i="17"/>
  <c r="J22" i="17"/>
  <c r="Y21" i="17"/>
  <c r="X21" i="17"/>
  <c r="J21" i="17"/>
  <c r="X20" i="17"/>
  <c r="U20" i="17"/>
  <c r="T20" i="17"/>
  <c r="S20" i="17"/>
  <c r="R20" i="17"/>
  <c r="Q20" i="17"/>
  <c r="P20" i="17"/>
  <c r="O20" i="17"/>
  <c r="N20" i="17"/>
  <c r="M20" i="17"/>
  <c r="L20" i="17"/>
  <c r="I20" i="17"/>
  <c r="H20" i="17"/>
  <c r="G20" i="17"/>
  <c r="F20" i="17"/>
  <c r="E20" i="17"/>
  <c r="E25" i="17" s="1"/>
  <c r="D20" i="17"/>
  <c r="X18" i="17"/>
  <c r="X25" i="17" s="1"/>
  <c r="X31" i="17" s="1"/>
  <c r="U18" i="17"/>
  <c r="U25" i="17" s="1"/>
  <c r="T18" i="17"/>
  <c r="T25" i="17" s="1"/>
  <c r="T31" i="17" s="1"/>
  <c r="S18" i="17"/>
  <c r="S25" i="17" s="1"/>
  <c r="R18" i="17"/>
  <c r="Q18" i="17"/>
  <c r="Q25" i="17" s="1"/>
  <c r="P18" i="17"/>
  <c r="P25" i="17" s="1"/>
  <c r="O18" i="17"/>
  <c r="O25" i="17" s="1"/>
  <c r="N18" i="17"/>
  <c r="N25" i="17" s="1"/>
  <c r="M18" i="17"/>
  <c r="M25" i="17" s="1"/>
  <c r="L18" i="17"/>
  <c r="L25" i="17" s="1"/>
  <c r="K18" i="17"/>
  <c r="J18" i="17"/>
  <c r="J25" i="17" s="1"/>
  <c r="I18" i="17"/>
  <c r="I25" i="17" s="1"/>
  <c r="H18" i="17"/>
  <c r="H25" i="17" s="1"/>
  <c r="G18" i="17"/>
  <c r="G25" i="17" s="1"/>
  <c r="F18" i="17"/>
  <c r="F25" i="17" s="1"/>
  <c r="D18" i="17"/>
  <c r="D25" i="17" s="1"/>
  <c r="C18" i="17"/>
  <c r="C25" i="17" s="1"/>
  <c r="S16" i="17"/>
  <c r="S31" i="17" s="1"/>
  <c r="P16" i="17"/>
  <c r="P31" i="17" s="1"/>
  <c r="N16" i="17"/>
  <c r="N31" i="17" s="1"/>
  <c r="L16" i="17"/>
  <c r="L31" i="17" s="1"/>
  <c r="I16" i="17"/>
  <c r="I31" i="17" s="1"/>
  <c r="F16" i="17"/>
  <c r="C16" i="17"/>
  <c r="J14" i="17"/>
  <c r="J13" i="17"/>
  <c r="W13" i="17" s="1"/>
  <c r="Y13" i="17" s="1"/>
  <c r="X11" i="17"/>
  <c r="U11" i="17"/>
  <c r="U16" i="17" s="1"/>
  <c r="U31" i="17" s="1"/>
  <c r="R11" i="17"/>
  <c r="Q11" i="17"/>
  <c r="Q16" i="17" s="1"/>
  <c r="Q31" i="17" s="1"/>
  <c r="P11" i="17"/>
  <c r="O11" i="17"/>
  <c r="O16" i="17" s="1"/>
  <c r="O31" i="17" s="1"/>
  <c r="N11" i="17"/>
  <c r="M11" i="17"/>
  <c r="M16" i="17" s="1"/>
  <c r="M31" i="17" s="1"/>
  <c r="L11" i="17"/>
  <c r="K11" i="17"/>
  <c r="K16" i="17" s="1"/>
  <c r="D11" i="17"/>
  <c r="D16" i="17" s="1"/>
  <c r="D31" i="17" s="1"/>
  <c r="J8" i="17"/>
  <c r="J11" i="17" s="1"/>
  <c r="J16" i="17" s="1"/>
  <c r="J31" i="17" s="1"/>
  <c r="U30" i="16"/>
  <c r="T30" i="16"/>
  <c r="S30" i="16"/>
  <c r="R30" i="16"/>
  <c r="Q30" i="16"/>
  <c r="P30" i="16"/>
  <c r="O30" i="16"/>
  <c r="N30" i="16"/>
  <c r="M30" i="16"/>
  <c r="L30" i="16"/>
  <c r="K30" i="16"/>
  <c r="I30" i="16"/>
  <c r="H30" i="16"/>
  <c r="G30" i="16"/>
  <c r="F30" i="16"/>
  <c r="E30" i="16"/>
  <c r="D30" i="16"/>
  <c r="C30" i="16"/>
  <c r="X29" i="16"/>
  <c r="J29" i="16"/>
  <c r="X28" i="16"/>
  <c r="X30" i="16" s="1"/>
  <c r="W28" i="16"/>
  <c r="Y28" i="16" s="1"/>
  <c r="J28" i="16"/>
  <c r="J26" i="16"/>
  <c r="J30" i="16" s="1"/>
  <c r="X25" i="16"/>
  <c r="X31" i="16" s="1"/>
  <c r="I25" i="16"/>
  <c r="F25" i="16"/>
  <c r="U24" i="16"/>
  <c r="S24" i="16"/>
  <c r="R24" i="16"/>
  <c r="Q24" i="16"/>
  <c r="P24" i="16"/>
  <c r="O24" i="16"/>
  <c r="N24" i="16"/>
  <c r="M24" i="16"/>
  <c r="L24" i="16"/>
  <c r="K24" i="16"/>
  <c r="F24" i="16"/>
  <c r="D24" i="16"/>
  <c r="V23" i="16"/>
  <c r="J23" i="16"/>
  <c r="X22" i="16"/>
  <c r="Y22" i="16" s="1"/>
  <c r="W22" i="16"/>
  <c r="Y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I21" i="16"/>
  <c r="I24" i="16" s="1"/>
  <c r="H21" i="16"/>
  <c r="G21" i="16"/>
  <c r="F21" i="16"/>
  <c r="E21" i="16"/>
  <c r="E24" i="16" s="1"/>
  <c r="D21" i="16"/>
  <c r="J20" i="16"/>
  <c r="W20" i="16" s="1"/>
  <c r="Y20" i="16" s="1"/>
  <c r="U19" i="16"/>
  <c r="U25" i="16" s="1"/>
  <c r="T19" i="16"/>
  <c r="S19" i="16"/>
  <c r="S25" i="16" s="1"/>
  <c r="R19" i="16"/>
  <c r="R25" i="16" s="1"/>
  <c r="Q19" i="16"/>
  <c r="Q25" i="16" s="1"/>
  <c r="P19" i="16"/>
  <c r="P25" i="16" s="1"/>
  <c r="O19" i="16"/>
  <c r="O25" i="16" s="1"/>
  <c r="N19" i="16"/>
  <c r="N25" i="16" s="1"/>
  <c r="M19" i="16"/>
  <c r="M25" i="16" s="1"/>
  <c r="L19" i="16"/>
  <c r="L25" i="16" s="1"/>
  <c r="K19" i="16"/>
  <c r="K25" i="16" s="1"/>
  <c r="I19" i="16"/>
  <c r="H19" i="16"/>
  <c r="H25" i="16" s="1"/>
  <c r="F19" i="16"/>
  <c r="E19" i="16"/>
  <c r="E25" i="16" s="1"/>
  <c r="E31" i="16" s="1"/>
  <c r="D19" i="16"/>
  <c r="D25" i="16" s="1"/>
  <c r="C19" i="16"/>
  <c r="J19" i="16" s="1"/>
  <c r="S17" i="16"/>
  <c r="I17" i="16"/>
  <c r="F17" i="16"/>
  <c r="F31" i="16" s="1"/>
  <c r="C17" i="16"/>
  <c r="C31" i="16" s="1"/>
  <c r="X16" i="16"/>
  <c r="W15" i="16"/>
  <c r="Y15" i="16" s="1"/>
  <c r="J15" i="16"/>
  <c r="X14" i="16"/>
  <c r="W14" i="16"/>
  <c r="Y14" i="16" s="1"/>
  <c r="J14" i="16"/>
  <c r="X13" i="16"/>
  <c r="W13" i="16"/>
  <c r="Y13" i="16" s="1"/>
  <c r="X12" i="16"/>
  <c r="Y12" i="16" s="1"/>
  <c r="U11" i="16"/>
  <c r="U17" i="16" s="1"/>
  <c r="U31" i="16" s="1"/>
  <c r="T11" i="16"/>
  <c r="T17" i="16" s="1"/>
  <c r="R11" i="16"/>
  <c r="Q11" i="16"/>
  <c r="Q17" i="16" s="1"/>
  <c r="Q31" i="16" s="1"/>
  <c r="P11" i="16"/>
  <c r="P17" i="16" s="1"/>
  <c r="P31" i="16" s="1"/>
  <c r="O11" i="16"/>
  <c r="O17" i="16" s="1"/>
  <c r="O31" i="16" s="1"/>
  <c r="N11" i="16"/>
  <c r="N17" i="16" s="1"/>
  <c r="N31" i="16" s="1"/>
  <c r="M11" i="16"/>
  <c r="M17" i="16" s="1"/>
  <c r="M31" i="16" s="1"/>
  <c r="L11" i="16"/>
  <c r="L17" i="16" s="1"/>
  <c r="L31" i="16" s="1"/>
  <c r="K11" i="16"/>
  <c r="K17" i="16" s="1"/>
  <c r="K31" i="16" s="1"/>
  <c r="I11" i="16"/>
  <c r="I31" i="16" s="1"/>
  <c r="H11" i="16"/>
  <c r="G11" i="16"/>
  <c r="F11" i="16"/>
  <c r="J11" i="16" s="1"/>
  <c r="J17" i="16" s="1"/>
  <c r="J31" i="16" s="1"/>
  <c r="E11" i="16"/>
  <c r="D11" i="16"/>
  <c r="D17" i="16" s="1"/>
  <c r="D31" i="16" s="1"/>
  <c r="J10" i="16"/>
  <c r="Y8" i="16"/>
  <c r="J8" i="16"/>
  <c r="X7" i="16"/>
  <c r="X11" i="16" s="1"/>
  <c r="W7" i="16"/>
  <c r="Y7" i="16" s="1"/>
  <c r="C31" i="17" l="1"/>
  <c r="V30" i="16"/>
  <c r="W30" i="16" s="1"/>
  <c r="W31" i="16" s="1"/>
  <c r="J21" i="16"/>
  <c r="W26" i="16"/>
  <c r="Y26" i="16" s="1"/>
  <c r="Y30" i="16" s="1"/>
  <c r="Y31" i="16" s="1"/>
  <c r="C16" i="15"/>
  <c r="Y30" i="15"/>
  <c r="W30" i="15"/>
  <c r="U30" i="15"/>
  <c r="T30" i="15"/>
  <c r="S30" i="15"/>
  <c r="R30" i="15"/>
  <c r="Q30" i="15"/>
  <c r="P30" i="15"/>
  <c r="O30" i="15"/>
  <c r="N30" i="15"/>
  <c r="M30" i="15"/>
  <c r="L30" i="15"/>
  <c r="K30" i="15"/>
  <c r="I30" i="15"/>
  <c r="H30" i="15"/>
  <c r="G30" i="15"/>
  <c r="E30" i="15"/>
  <c r="D30" i="15"/>
  <c r="C30" i="15"/>
  <c r="X29" i="15"/>
  <c r="X28" i="15"/>
  <c r="Y25" i="15"/>
  <c r="Y31" i="15" s="1"/>
  <c r="W25" i="15"/>
  <c r="W31" i="15" s="1"/>
  <c r="X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I24" i="15"/>
  <c r="H24" i="15"/>
  <c r="G24" i="15"/>
  <c r="F24" i="15"/>
  <c r="D24" i="15"/>
  <c r="J22" i="15"/>
  <c r="X21" i="15"/>
  <c r="Y21" i="15" s="1"/>
  <c r="J21" i="15"/>
  <c r="X20" i="15"/>
  <c r="U20" i="15"/>
  <c r="T20" i="15"/>
  <c r="S20" i="15"/>
  <c r="R20" i="15"/>
  <c r="Q20" i="15"/>
  <c r="P20" i="15"/>
  <c r="O20" i="15"/>
  <c r="N20" i="15"/>
  <c r="M20" i="15"/>
  <c r="L20" i="15"/>
  <c r="I20" i="15"/>
  <c r="H20" i="15"/>
  <c r="G20" i="15"/>
  <c r="F20" i="15"/>
  <c r="E20" i="15"/>
  <c r="E25" i="15" s="1"/>
  <c r="D20" i="15"/>
  <c r="X18" i="15"/>
  <c r="X25" i="15" s="1"/>
  <c r="X31" i="15" s="1"/>
  <c r="U18" i="15"/>
  <c r="U25" i="15" s="1"/>
  <c r="T18" i="15"/>
  <c r="T25" i="15" s="1"/>
  <c r="T31" i="15" s="1"/>
  <c r="S18" i="15"/>
  <c r="S25" i="15" s="1"/>
  <c r="R18" i="15"/>
  <c r="Q18" i="15"/>
  <c r="Q25" i="15" s="1"/>
  <c r="P18" i="15"/>
  <c r="P25" i="15" s="1"/>
  <c r="O18" i="15"/>
  <c r="O25" i="15" s="1"/>
  <c r="N18" i="15"/>
  <c r="N25" i="15" s="1"/>
  <c r="M18" i="15"/>
  <c r="M25" i="15" s="1"/>
  <c r="L18" i="15"/>
  <c r="L25" i="15" s="1"/>
  <c r="K18" i="15"/>
  <c r="J18" i="15"/>
  <c r="J25" i="15" s="1"/>
  <c r="I18" i="15"/>
  <c r="I25" i="15" s="1"/>
  <c r="H18" i="15"/>
  <c r="H25" i="15" s="1"/>
  <c r="G18" i="15"/>
  <c r="G25" i="15" s="1"/>
  <c r="F18" i="15"/>
  <c r="F25" i="15" s="1"/>
  <c r="D18" i="15"/>
  <c r="D25" i="15" s="1"/>
  <c r="C18" i="15"/>
  <c r="C25" i="15" s="1"/>
  <c r="S16" i="15"/>
  <c r="S31" i="15" s="1"/>
  <c r="P16" i="15"/>
  <c r="P31" i="15" s="1"/>
  <c r="N16" i="15"/>
  <c r="L16" i="15"/>
  <c r="L31" i="15" s="1"/>
  <c r="I16" i="15"/>
  <c r="I31" i="15" s="1"/>
  <c r="F16" i="15"/>
  <c r="J14" i="15"/>
  <c r="J13" i="15"/>
  <c r="W13" i="15" s="1"/>
  <c r="Y13" i="15" s="1"/>
  <c r="X11" i="15"/>
  <c r="U11" i="15"/>
  <c r="U16" i="15" s="1"/>
  <c r="U31" i="15" s="1"/>
  <c r="R11" i="15"/>
  <c r="Q11" i="15"/>
  <c r="Q16" i="15" s="1"/>
  <c r="Q31" i="15" s="1"/>
  <c r="P11" i="15"/>
  <c r="O11" i="15"/>
  <c r="O16" i="15" s="1"/>
  <c r="O31" i="15" s="1"/>
  <c r="N11" i="15"/>
  <c r="M11" i="15"/>
  <c r="M16" i="15" s="1"/>
  <c r="M31" i="15" s="1"/>
  <c r="L11" i="15"/>
  <c r="K11" i="15"/>
  <c r="K16" i="15" s="1"/>
  <c r="D11" i="15"/>
  <c r="D16" i="15" s="1"/>
  <c r="D31" i="15" s="1"/>
  <c r="J8" i="15"/>
  <c r="J11" i="15" s="1"/>
  <c r="J16" i="15" s="1"/>
  <c r="J31" i="15" s="1"/>
  <c r="U30" i="14"/>
  <c r="T30" i="14"/>
  <c r="S30" i="14"/>
  <c r="R30" i="14"/>
  <c r="Q30" i="14"/>
  <c r="P30" i="14"/>
  <c r="O30" i="14"/>
  <c r="N30" i="14"/>
  <c r="M30" i="14"/>
  <c r="L30" i="14"/>
  <c r="K30" i="14"/>
  <c r="I30" i="14"/>
  <c r="H30" i="14"/>
  <c r="G30" i="14"/>
  <c r="F30" i="14"/>
  <c r="E30" i="14"/>
  <c r="D30" i="14"/>
  <c r="C30" i="14"/>
  <c r="X29" i="14"/>
  <c r="J29" i="14"/>
  <c r="X28" i="14"/>
  <c r="X30" i="14" s="1"/>
  <c r="W28" i="14"/>
  <c r="Y28" i="14" s="1"/>
  <c r="J28" i="14"/>
  <c r="J26" i="14"/>
  <c r="J30" i="14" s="1"/>
  <c r="X25" i="14"/>
  <c r="X31" i="14" s="1"/>
  <c r="I25" i="14"/>
  <c r="F25" i="14"/>
  <c r="U24" i="14"/>
  <c r="S24" i="14"/>
  <c r="R24" i="14"/>
  <c r="Q24" i="14"/>
  <c r="P24" i="14"/>
  <c r="O24" i="14"/>
  <c r="N24" i="14"/>
  <c r="M24" i="14"/>
  <c r="L24" i="14"/>
  <c r="K24" i="14"/>
  <c r="F24" i="14"/>
  <c r="D24" i="14"/>
  <c r="D25" i="14" s="1"/>
  <c r="V23" i="14"/>
  <c r="J23" i="14"/>
  <c r="X22" i="14"/>
  <c r="Y22" i="14" s="1"/>
  <c r="W22" i="14"/>
  <c r="Y21" i="14"/>
  <c r="V21" i="14"/>
  <c r="U21" i="14"/>
  <c r="U25" i="14" s="1"/>
  <c r="T21" i="14"/>
  <c r="S21" i="14"/>
  <c r="R21" i="14"/>
  <c r="Q21" i="14"/>
  <c r="P21" i="14"/>
  <c r="O21" i="14"/>
  <c r="N21" i="14"/>
  <c r="M21" i="14"/>
  <c r="L21" i="14"/>
  <c r="K21" i="14"/>
  <c r="I21" i="14"/>
  <c r="I24" i="14" s="1"/>
  <c r="H21" i="14"/>
  <c r="G21" i="14"/>
  <c r="F21" i="14"/>
  <c r="E21" i="14"/>
  <c r="E24" i="14" s="1"/>
  <c r="D21" i="14"/>
  <c r="J20" i="14"/>
  <c r="W20" i="14" s="1"/>
  <c r="Y20" i="14" s="1"/>
  <c r="U19" i="14"/>
  <c r="T19" i="14"/>
  <c r="S19" i="14"/>
  <c r="S25" i="14" s="1"/>
  <c r="R19" i="14"/>
  <c r="R25" i="14" s="1"/>
  <c r="Q19" i="14"/>
  <c r="Q25" i="14" s="1"/>
  <c r="P19" i="14"/>
  <c r="P25" i="14" s="1"/>
  <c r="O19" i="14"/>
  <c r="O25" i="14" s="1"/>
  <c r="N19" i="14"/>
  <c r="N25" i="14" s="1"/>
  <c r="M19" i="14"/>
  <c r="M25" i="14" s="1"/>
  <c r="L19" i="14"/>
  <c r="L25" i="14" s="1"/>
  <c r="K19" i="14"/>
  <c r="K25" i="14" s="1"/>
  <c r="I19" i="14"/>
  <c r="H19" i="14"/>
  <c r="H25" i="14" s="1"/>
  <c r="F19" i="14"/>
  <c r="E19" i="14"/>
  <c r="E25" i="14" s="1"/>
  <c r="E31" i="14" s="1"/>
  <c r="D19" i="14"/>
  <c r="C19" i="14"/>
  <c r="J19" i="14" s="1"/>
  <c r="S17" i="14"/>
  <c r="Q17" i="14"/>
  <c r="Q31" i="14" s="1"/>
  <c r="O17" i="14"/>
  <c r="O31" i="14" s="1"/>
  <c r="M17" i="14"/>
  <c r="M31" i="14" s="1"/>
  <c r="I17" i="14"/>
  <c r="F17" i="14"/>
  <c r="F31" i="14" s="1"/>
  <c r="C17" i="14"/>
  <c r="X16" i="14"/>
  <c r="W15" i="14"/>
  <c r="Y15" i="14" s="1"/>
  <c r="J15" i="14"/>
  <c r="X14" i="14"/>
  <c r="W14" i="14"/>
  <c r="Y14" i="14" s="1"/>
  <c r="J14" i="14"/>
  <c r="X13" i="14"/>
  <c r="W13" i="14"/>
  <c r="Y13" i="14" s="1"/>
  <c r="X12" i="14"/>
  <c r="Y12" i="14" s="1"/>
  <c r="U11" i="14"/>
  <c r="U17" i="14" s="1"/>
  <c r="U31" i="14" s="1"/>
  <c r="T11" i="14"/>
  <c r="T17" i="14" s="1"/>
  <c r="R11" i="14"/>
  <c r="Q11" i="14"/>
  <c r="P11" i="14"/>
  <c r="P17" i="14" s="1"/>
  <c r="P31" i="14" s="1"/>
  <c r="O11" i="14"/>
  <c r="N11" i="14"/>
  <c r="N17" i="14" s="1"/>
  <c r="M11" i="14"/>
  <c r="L11" i="14"/>
  <c r="L17" i="14" s="1"/>
  <c r="L31" i="14" s="1"/>
  <c r="K11" i="14"/>
  <c r="K17" i="14" s="1"/>
  <c r="I11" i="14"/>
  <c r="I31" i="14" s="1"/>
  <c r="H11" i="14"/>
  <c r="G11" i="14"/>
  <c r="F11" i="14"/>
  <c r="J11" i="14" s="1"/>
  <c r="J17" i="14" s="1"/>
  <c r="E11" i="14"/>
  <c r="D11" i="14"/>
  <c r="D17" i="14" s="1"/>
  <c r="D31" i="14" s="1"/>
  <c r="J10" i="14"/>
  <c r="Y8" i="14"/>
  <c r="J8" i="14"/>
  <c r="X7" i="14"/>
  <c r="X11" i="14" s="1"/>
  <c r="W7" i="14"/>
  <c r="Y7" i="14" s="1"/>
  <c r="N31" i="14" l="1"/>
  <c r="C31" i="15"/>
  <c r="N31" i="15"/>
  <c r="K31" i="14"/>
  <c r="V30" i="14"/>
  <c r="W30" i="14" s="1"/>
  <c r="W31" i="14" s="1"/>
  <c r="J31" i="14"/>
  <c r="C31" i="14"/>
  <c r="J21" i="14"/>
  <c r="W26" i="14"/>
  <c r="Y26" i="14" s="1"/>
  <c r="Y30" i="14" s="1"/>
  <c r="Y31" i="14" s="1"/>
  <c r="Y30" i="13"/>
  <c r="W30" i="13"/>
  <c r="U30" i="13"/>
  <c r="T30" i="13"/>
  <c r="S30" i="13"/>
  <c r="R30" i="13"/>
  <c r="Q30" i="13"/>
  <c r="P30" i="13"/>
  <c r="O30" i="13"/>
  <c r="N30" i="13"/>
  <c r="M30" i="13"/>
  <c r="L30" i="13"/>
  <c r="K30" i="13"/>
  <c r="I30" i="13"/>
  <c r="H30" i="13"/>
  <c r="G30" i="13"/>
  <c r="E30" i="13"/>
  <c r="D30" i="13"/>
  <c r="C30" i="13"/>
  <c r="X29" i="13"/>
  <c r="X28" i="13"/>
  <c r="Y25" i="13"/>
  <c r="W25" i="13"/>
  <c r="X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I24" i="13"/>
  <c r="H24" i="13"/>
  <c r="G24" i="13"/>
  <c r="F24" i="13"/>
  <c r="D24" i="13"/>
  <c r="J22" i="13"/>
  <c r="X21" i="13"/>
  <c r="Y21" i="13" s="1"/>
  <c r="J21" i="13"/>
  <c r="X20" i="13"/>
  <c r="U20" i="13"/>
  <c r="T20" i="13"/>
  <c r="S20" i="13"/>
  <c r="R20" i="13"/>
  <c r="Q20" i="13"/>
  <c r="P20" i="13"/>
  <c r="O20" i="13"/>
  <c r="N20" i="13"/>
  <c r="M20" i="13"/>
  <c r="L20" i="13"/>
  <c r="I20" i="13"/>
  <c r="H20" i="13"/>
  <c r="G20" i="13"/>
  <c r="F20" i="13"/>
  <c r="E20" i="13"/>
  <c r="E25" i="13" s="1"/>
  <c r="D20" i="13"/>
  <c r="X18" i="13"/>
  <c r="X25" i="13" s="1"/>
  <c r="X31" i="13" s="1"/>
  <c r="U18" i="13"/>
  <c r="U25" i="13" s="1"/>
  <c r="T18" i="13"/>
  <c r="S18" i="13"/>
  <c r="S25" i="13" s="1"/>
  <c r="R18" i="13"/>
  <c r="Q18" i="13"/>
  <c r="Q25" i="13" s="1"/>
  <c r="P18" i="13"/>
  <c r="P25" i="13" s="1"/>
  <c r="O18" i="13"/>
  <c r="O25" i="13" s="1"/>
  <c r="N18" i="13"/>
  <c r="N25" i="13" s="1"/>
  <c r="M18" i="13"/>
  <c r="M25" i="13" s="1"/>
  <c r="L18" i="13"/>
  <c r="L25" i="13" s="1"/>
  <c r="K18" i="13"/>
  <c r="J18" i="13"/>
  <c r="J25" i="13" s="1"/>
  <c r="I18" i="13"/>
  <c r="I25" i="13" s="1"/>
  <c r="H18" i="13"/>
  <c r="H25" i="13" s="1"/>
  <c r="G18" i="13"/>
  <c r="G25" i="13" s="1"/>
  <c r="F18" i="13"/>
  <c r="F25" i="13" s="1"/>
  <c r="D18" i="13"/>
  <c r="D25" i="13" s="1"/>
  <c r="C18" i="13"/>
  <c r="C25" i="13" s="1"/>
  <c r="S16" i="13"/>
  <c r="S31" i="13" s="1"/>
  <c r="P16" i="13"/>
  <c r="P31" i="13" s="1"/>
  <c r="N16" i="13"/>
  <c r="N31" i="13" s="1"/>
  <c r="L16" i="13"/>
  <c r="L31" i="13" s="1"/>
  <c r="I16" i="13"/>
  <c r="I31" i="13" s="1"/>
  <c r="F16" i="13"/>
  <c r="C16" i="13"/>
  <c r="J14" i="13"/>
  <c r="J13" i="13"/>
  <c r="W13" i="13" s="1"/>
  <c r="Y13" i="13" s="1"/>
  <c r="X11" i="13"/>
  <c r="U11" i="13"/>
  <c r="U16" i="13" s="1"/>
  <c r="U31" i="13" s="1"/>
  <c r="R11" i="13"/>
  <c r="Q11" i="13"/>
  <c r="Q16" i="13" s="1"/>
  <c r="Q31" i="13" s="1"/>
  <c r="P11" i="13"/>
  <c r="O11" i="13"/>
  <c r="O16" i="13" s="1"/>
  <c r="O31" i="13" s="1"/>
  <c r="N11" i="13"/>
  <c r="M11" i="13"/>
  <c r="M16" i="13" s="1"/>
  <c r="M31" i="13" s="1"/>
  <c r="L11" i="13"/>
  <c r="K11" i="13"/>
  <c r="K16" i="13" s="1"/>
  <c r="D11" i="13"/>
  <c r="D16" i="13" s="1"/>
  <c r="D31" i="13" s="1"/>
  <c r="J8" i="13"/>
  <c r="J11" i="13" s="1"/>
  <c r="J16" i="13" s="1"/>
  <c r="J31" i="13" s="1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X29" i="12"/>
  <c r="J29" i="12"/>
  <c r="X28" i="12"/>
  <c r="X30" i="12" s="1"/>
  <c r="W28" i="12"/>
  <c r="Y28" i="12" s="1"/>
  <c r="J28" i="12"/>
  <c r="W26" i="12"/>
  <c r="Y26" i="12" s="1"/>
  <c r="Y30" i="12" s="1"/>
  <c r="J26" i="12"/>
  <c r="X25" i="12"/>
  <c r="X31" i="12" s="1"/>
  <c r="I25" i="12"/>
  <c r="F25" i="12"/>
  <c r="U24" i="12"/>
  <c r="S24" i="12"/>
  <c r="R24" i="12"/>
  <c r="Q24" i="12"/>
  <c r="P24" i="12"/>
  <c r="O24" i="12"/>
  <c r="N24" i="12"/>
  <c r="M24" i="12"/>
  <c r="L24" i="12"/>
  <c r="K24" i="12"/>
  <c r="I24" i="12"/>
  <c r="F24" i="12"/>
  <c r="E24" i="12"/>
  <c r="E25" i="12" s="1"/>
  <c r="E31" i="12" s="1"/>
  <c r="D24" i="12"/>
  <c r="V23" i="12"/>
  <c r="J23" i="12"/>
  <c r="X22" i="12"/>
  <c r="W22" i="12"/>
  <c r="Y22" i="12" s="1"/>
  <c r="Y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I21" i="12"/>
  <c r="H21" i="12"/>
  <c r="H25" i="12" s="1"/>
  <c r="G21" i="12"/>
  <c r="F21" i="12"/>
  <c r="J21" i="12" s="1"/>
  <c r="E21" i="12"/>
  <c r="D21" i="12"/>
  <c r="J20" i="12"/>
  <c r="W20" i="12" s="1"/>
  <c r="Y20" i="12" s="1"/>
  <c r="U19" i="12"/>
  <c r="U25" i="12" s="1"/>
  <c r="T19" i="12"/>
  <c r="S19" i="12"/>
  <c r="S25" i="12" s="1"/>
  <c r="R19" i="12"/>
  <c r="R25" i="12" s="1"/>
  <c r="Q19" i="12"/>
  <c r="Q25" i="12" s="1"/>
  <c r="P19" i="12"/>
  <c r="P25" i="12" s="1"/>
  <c r="O19" i="12"/>
  <c r="O25" i="12" s="1"/>
  <c r="N19" i="12"/>
  <c r="N25" i="12" s="1"/>
  <c r="M19" i="12"/>
  <c r="M25" i="12" s="1"/>
  <c r="L19" i="12"/>
  <c r="L25" i="12" s="1"/>
  <c r="K19" i="12"/>
  <c r="K25" i="12" s="1"/>
  <c r="I19" i="12"/>
  <c r="H19" i="12"/>
  <c r="F19" i="12"/>
  <c r="E19" i="12"/>
  <c r="D19" i="12"/>
  <c r="D25" i="12" s="1"/>
  <c r="C19" i="12"/>
  <c r="J19" i="12" s="1"/>
  <c r="U17" i="12"/>
  <c r="U31" i="12" s="1"/>
  <c r="S17" i="12"/>
  <c r="P17" i="12"/>
  <c r="P31" i="12" s="1"/>
  <c r="N17" i="12"/>
  <c r="N31" i="12" s="1"/>
  <c r="L17" i="12"/>
  <c r="L31" i="12" s="1"/>
  <c r="I17" i="12"/>
  <c r="F17" i="12"/>
  <c r="F31" i="12" s="1"/>
  <c r="C17" i="12"/>
  <c r="C31" i="12" s="1"/>
  <c r="X16" i="12"/>
  <c r="J15" i="12"/>
  <c r="W15" i="12" s="1"/>
  <c r="Y15" i="12" s="1"/>
  <c r="X14" i="12"/>
  <c r="J14" i="12"/>
  <c r="W14" i="12" s="1"/>
  <c r="X13" i="12"/>
  <c r="Y13" i="12" s="1"/>
  <c r="W13" i="12"/>
  <c r="Y12" i="12"/>
  <c r="X12" i="12"/>
  <c r="U11" i="12"/>
  <c r="T11" i="12"/>
  <c r="T17" i="12" s="1"/>
  <c r="R11" i="12"/>
  <c r="Q11" i="12"/>
  <c r="Q17" i="12" s="1"/>
  <c r="Q31" i="12" s="1"/>
  <c r="P11" i="12"/>
  <c r="O11" i="12"/>
  <c r="O17" i="12" s="1"/>
  <c r="O31" i="12" s="1"/>
  <c r="N11" i="12"/>
  <c r="M11" i="12"/>
  <c r="M17" i="12" s="1"/>
  <c r="M31" i="12" s="1"/>
  <c r="L11" i="12"/>
  <c r="K11" i="12"/>
  <c r="K17" i="12" s="1"/>
  <c r="K31" i="12" s="1"/>
  <c r="I11" i="12"/>
  <c r="I31" i="12" s="1"/>
  <c r="H11" i="12"/>
  <c r="G11" i="12"/>
  <c r="F11" i="12"/>
  <c r="E11" i="12"/>
  <c r="J11" i="12" s="1"/>
  <c r="J17" i="12" s="1"/>
  <c r="J31" i="12" s="1"/>
  <c r="D11" i="12"/>
  <c r="D17" i="12" s="1"/>
  <c r="D31" i="12" s="1"/>
  <c r="J10" i="12"/>
  <c r="Y8" i="12"/>
  <c r="J8" i="12"/>
  <c r="X7" i="12"/>
  <c r="X11" i="12" s="1"/>
  <c r="W7" i="12"/>
  <c r="W31" i="13" l="1"/>
  <c r="V30" i="12"/>
  <c r="W30" i="12" s="1"/>
  <c r="W31" i="12" s="1"/>
  <c r="Y31" i="13"/>
  <c r="T25" i="13"/>
  <c r="T31" i="13" s="1"/>
  <c r="C31" i="13"/>
  <c r="Y14" i="12"/>
  <c r="Y31" i="12" s="1"/>
  <c r="Y7" i="12"/>
  <c r="Y30" i="11"/>
  <c r="W30" i="11"/>
  <c r="U30" i="11"/>
  <c r="T30" i="11"/>
  <c r="S30" i="11"/>
  <c r="R30" i="11"/>
  <c r="Q30" i="11"/>
  <c r="P30" i="11"/>
  <c r="O30" i="11"/>
  <c r="N30" i="11"/>
  <c r="M30" i="11"/>
  <c r="L30" i="11"/>
  <c r="K30" i="11"/>
  <c r="I30" i="11"/>
  <c r="H30" i="11"/>
  <c r="G30" i="11"/>
  <c r="E30" i="11"/>
  <c r="D30" i="11"/>
  <c r="C30" i="11"/>
  <c r="X29" i="11"/>
  <c r="X28" i="11"/>
  <c r="Y25" i="11"/>
  <c r="Y31" i="11" s="1"/>
  <c r="W25" i="11"/>
  <c r="W31" i="11" s="1"/>
  <c r="X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I24" i="11"/>
  <c r="H24" i="11"/>
  <c r="G24" i="11"/>
  <c r="F24" i="11"/>
  <c r="D24" i="11"/>
  <c r="J22" i="11"/>
  <c r="Y21" i="11"/>
  <c r="X21" i="11"/>
  <c r="J21" i="11"/>
  <c r="X20" i="11"/>
  <c r="U20" i="11"/>
  <c r="T20" i="11"/>
  <c r="S20" i="11"/>
  <c r="R20" i="11"/>
  <c r="Q20" i="11"/>
  <c r="P20" i="11"/>
  <c r="O20" i="11"/>
  <c r="N20" i="11"/>
  <c r="M20" i="11"/>
  <c r="L20" i="11"/>
  <c r="I20" i="11"/>
  <c r="H20" i="11"/>
  <c r="G20" i="11"/>
  <c r="F20" i="11"/>
  <c r="E20" i="11"/>
  <c r="E25" i="11" s="1"/>
  <c r="D20" i="11"/>
  <c r="X18" i="11"/>
  <c r="X25" i="11" s="1"/>
  <c r="X31" i="11" s="1"/>
  <c r="U18" i="11"/>
  <c r="U25" i="11" s="1"/>
  <c r="T18" i="11"/>
  <c r="T25" i="11" s="1"/>
  <c r="T31" i="11" s="1"/>
  <c r="S18" i="11"/>
  <c r="S25" i="11" s="1"/>
  <c r="R18" i="11"/>
  <c r="Q18" i="11"/>
  <c r="Q25" i="11" s="1"/>
  <c r="P18" i="11"/>
  <c r="P25" i="11" s="1"/>
  <c r="O18" i="11"/>
  <c r="O25" i="11" s="1"/>
  <c r="N18" i="11"/>
  <c r="N25" i="11" s="1"/>
  <c r="M18" i="11"/>
  <c r="M25" i="11" s="1"/>
  <c r="L18" i="11"/>
  <c r="L25" i="11" s="1"/>
  <c r="K18" i="11"/>
  <c r="J18" i="11"/>
  <c r="J25" i="11" s="1"/>
  <c r="I18" i="11"/>
  <c r="I25" i="11" s="1"/>
  <c r="H18" i="11"/>
  <c r="H25" i="11" s="1"/>
  <c r="G18" i="11"/>
  <c r="G25" i="11" s="1"/>
  <c r="F18" i="11"/>
  <c r="F25" i="11" s="1"/>
  <c r="D18" i="11"/>
  <c r="D25" i="11" s="1"/>
  <c r="C18" i="11"/>
  <c r="C25" i="11" s="1"/>
  <c r="S16" i="11"/>
  <c r="S31" i="11" s="1"/>
  <c r="P16" i="11"/>
  <c r="P31" i="11" s="1"/>
  <c r="N16" i="11"/>
  <c r="L16" i="11"/>
  <c r="L31" i="11" s="1"/>
  <c r="I16" i="11"/>
  <c r="I31" i="11" s="1"/>
  <c r="F16" i="11"/>
  <c r="C16" i="11"/>
  <c r="J14" i="11"/>
  <c r="J13" i="11"/>
  <c r="W13" i="11" s="1"/>
  <c r="Y13" i="11" s="1"/>
  <c r="X11" i="11"/>
  <c r="U11" i="11"/>
  <c r="U16" i="11" s="1"/>
  <c r="U31" i="11" s="1"/>
  <c r="R11" i="11"/>
  <c r="Q11" i="11"/>
  <c r="Q16" i="11" s="1"/>
  <c r="Q31" i="11" s="1"/>
  <c r="P11" i="11"/>
  <c r="O11" i="11"/>
  <c r="O16" i="11" s="1"/>
  <c r="O31" i="11" s="1"/>
  <c r="N11" i="11"/>
  <c r="M11" i="11"/>
  <c r="M16" i="11" s="1"/>
  <c r="M31" i="11" s="1"/>
  <c r="L11" i="11"/>
  <c r="K11" i="11"/>
  <c r="K16" i="11" s="1"/>
  <c r="D11" i="11"/>
  <c r="D16" i="11" s="1"/>
  <c r="D31" i="11" s="1"/>
  <c r="J8" i="11"/>
  <c r="J11" i="11" s="1"/>
  <c r="J16" i="11" s="1"/>
  <c r="J31" i="11" s="1"/>
  <c r="U30" i="10"/>
  <c r="T30" i="10"/>
  <c r="S30" i="10"/>
  <c r="R30" i="10"/>
  <c r="Q30" i="10"/>
  <c r="P30" i="10"/>
  <c r="O30" i="10"/>
  <c r="N30" i="10"/>
  <c r="M30" i="10"/>
  <c r="L30" i="10"/>
  <c r="K30" i="10"/>
  <c r="V30" i="10" s="1"/>
  <c r="I30" i="10"/>
  <c r="H30" i="10"/>
  <c r="G30" i="10"/>
  <c r="F30" i="10"/>
  <c r="E30" i="10"/>
  <c r="D30" i="10"/>
  <c r="C30" i="10"/>
  <c r="X29" i="10"/>
  <c r="J29" i="10"/>
  <c r="X28" i="10"/>
  <c r="X30" i="10" s="1"/>
  <c r="W28" i="10"/>
  <c r="Y28" i="10" s="1"/>
  <c r="J28" i="10"/>
  <c r="W27" i="10"/>
  <c r="W26" i="10"/>
  <c r="Y26" i="10" s="1"/>
  <c r="Y30" i="10" s="1"/>
  <c r="J26" i="10"/>
  <c r="J30" i="10" s="1"/>
  <c r="X25" i="10"/>
  <c r="X31" i="10" s="1"/>
  <c r="I25" i="10"/>
  <c r="F25" i="10"/>
  <c r="U24" i="10"/>
  <c r="S24" i="10"/>
  <c r="R24" i="10"/>
  <c r="Q24" i="10"/>
  <c r="P24" i="10"/>
  <c r="O24" i="10"/>
  <c r="N24" i="10"/>
  <c r="M24" i="10"/>
  <c r="L24" i="10"/>
  <c r="K24" i="10"/>
  <c r="F24" i="10"/>
  <c r="D24" i="10"/>
  <c r="V23" i="10"/>
  <c r="J23" i="10"/>
  <c r="X22" i="10"/>
  <c r="W22" i="10"/>
  <c r="Y22" i="10" s="1"/>
  <c r="Y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I21" i="10"/>
  <c r="I24" i="10" s="1"/>
  <c r="H21" i="10"/>
  <c r="G21" i="10"/>
  <c r="F21" i="10"/>
  <c r="E21" i="10"/>
  <c r="E24" i="10" s="1"/>
  <c r="D21" i="10"/>
  <c r="J20" i="10"/>
  <c r="W20" i="10" s="1"/>
  <c r="Y20" i="10" s="1"/>
  <c r="U19" i="10"/>
  <c r="U25" i="10" s="1"/>
  <c r="T19" i="10"/>
  <c r="S19" i="10"/>
  <c r="S25" i="10" s="1"/>
  <c r="R19" i="10"/>
  <c r="R25" i="10" s="1"/>
  <c r="Q19" i="10"/>
  <c r="Q25" i="10" s="1"/>
  <c r="P19" i="10"/>
  <c r="P25" i="10" s="1"/>
  <c r="O19" i="10"/>
  <c r="O25" i="10" s="1"/>
  <c r="N19" i="10"/>
  <c r="N25" i="10" s="1"/>
  <c r="M19" i="10"/>
  <c r="M25" i="10" s="1"/>
  <c r="L19" i="10"/>
  <c r="L25" i="10" s="1"/>
  <c r="K19" i="10"/>
  <c r="K25" i="10" s="1"/>
  <c r="I19" i="10"/>
  <c r="H19" i="10"/>
  <c r="H25" i="10" s="1"/>
  <c r="F19" i="10"/>
  <c r="E19" i="10"/>
  <c r="D19" i="10"/>
  <c r="D25" i="10" s="1"/>
  <c r="C19" i="10"/>
  <c r="J19" i="10" s="1"/>
  <c r="S17" i="10"/>
  <c r="I17" i="10"/>
  <c r="F17" i="10"/>
  <c r="F31" i="10" s="1"/>
  <c r="C17" i="10"/>
  <c r="C31" i="10" s="1"/>
  <c r="X16" i="10"/>
  <c r="W15" i="10"/>
  <c r="Y15" i="10" s="1"/>
  <c r="J15" i="10"/>
  <c r="X14" i="10"/>
  <c r="W14" i="10"/>
  <c r="Y14" i="10" s="1"/>
  <c r="J14" i="10"/>
  <c r="X13" i="10"/>
  <c r="W13" i="10"/>
  <c r="W17" i="10" s="1"/>
  <c r="X12" i="10"/>
  <c r="Y12" i="10" s="1"/>
  <c r="U11" i="10"/>
  <c r="U17" i="10" s="1"/>
  <c r="U31" i="10" s="1"/>
  <c r="T11" i="10"/>
  <c r="T17" i="10" s="1"/>
  <c r="R11" i="10"/>
  <c r="Q11" i="10"/>
  <c r="Q17" i="10" s="1"/>
  <c r="Q31" i="10" s="1"/>
  <c r="P11" i="10"/>
  <c r="P17" i="10" s="1"/>
  <c r="O11" i="10"/>
  <c r="O17" i="10" s="1"/>
  <c r="O31" i="10" s="1"/>
  <c r="N11" i="10"/>
  <c r="N17" i="10" s="1"/>
  <c r="M11" i="10"/>
  <c r="M17" i="10" s="1"/>
  <c r="M31" i="10" s="1"/>
  <c r="L11" i="10"/>
  <c r="L17" i="10" s="1"/>
  <c r="K11" i="10"/>
  <c r="K17" i="10" s="1"/>
  <c r="K31" i="10" s="1"/>
  <c r="I11" i="10"/>
  <c r="I31" i="10" s="1"/>
  <c r="H11" i="10"/>
  <c r="G11" i="10"/>
  <c r="F11" i="10"/>
  <c r="J11" i="10" s="1"/>
  <c r="J17" i="10" s="1"/>
  <c r="J31" i="10" s="1"/>
  <c r="E11" i="10"/>
  <c r="D11" i="10"/>
  <c r="D17" i="10" s="1"/>
  <c r="D31" i="10" s="1"/>
  <c r="J10" i="10"/>
  <c r="J8" i="10"/>
  <c r="Y8" i="10" s="1"/>
  <c r="X7" i="10"/>
  <c r="X11" i="10" s="1"/>
  <c r="W7" i="10"/>
  <c r="C31" i="11" l="1"/>
  <c r="N31" i="11"/>
  <c r="L31" i="10"/>
  <c r="N31" i="10"/>
  <c r="P31" i="10"/>
  <c r="E25" i="10"/>
  <c r="E31" i="10" s="1"/>
  <c r="W30" i="10"/>
  <c r="W31" i="10" s="1"/>
  <c r="Y7" i="10"/>
  <c r="J21" i="10"/>
  <c r="Y13" i="10"/>
  <c r="Y17" i="10" s="1"/>
  <c r="Y31" i="10" s="1"/>
  <c r="Y30" i="9"/>
  <c r="W30" i="9"/>
  <c r="U30" i="9"/>
  <c r="T30" i="9"/>
  <c r="S30" i="9"/>
  <c r="R30" i="9"/>
  <c r="Q30" i="9"/>
  <c r="P30" i="9"/>
  <c r="O30" i="9"/>
  <c r="N30" i="9"/>
  <c r="M30" i="9"/>
  <c r="L30" i="9"/>
  <c r="K30" i="9"/>
  <c r="I30" i="9"/>
  <c r="H30" i="9"/>
  <c r="G30" i="9"/>
  <c r="E30" i="9"/>
  <c r="D30" i="9"/>
  <c r="C30" i="9"/>
  <c r="X29" i="9"/>
  <c r="X28" i="9"/>
  <c r="Y25" i="9"/>
  <c r="Y31" i="9" s="1"/>
  <c r="W25" i="9"/>
  <c r="W31" i="9" s="1"/>
  <c r="J25" i="9"/>
  <c r="X24" i="9"/>
  <c r="V24" i="9"/>
  <c r="U24" i="9"/>
  <c r="T24" i="9"/>
  <c r="S24" i="9"/>
  <c r="R24" i="9"/>
  <c r="Q24" i="9"/>
  <c r="P24" i="9"/>
  <c r="O24" i="9"/>
  <c r="N24" i="9"/>
  <c r="M24" i="9"/>
  <c r="L24" i="9"/>
  <c r="K24" i="9"/>
  <c r="I24" i="9"/>
  <c r="H24" i="9"/>
  <c r="G24" i="9"/>
  <c r="F24" i="9"/>
  <c r="D24" i="9"/>
  <c r="J22" i="9"/>
  <c r="X21" i="9"/>
  <c r="Y21" i="9" s="1"/>
  <c r="J21" i="9"/>
  <c r="X20" i="9"/>
  <c r="U20" i="9"/>
  <c r="T20" i="9"/>
  <c r="T25" i="9" s="1"/>
  <c r="T31" i="9" s="1"/>
  <c r="S20" i="9"/>
  <c r="R20" i="9"/>
  <c r="Q20" i="9"/>
  <c r="P20" i="9"/>
  <c r="O20" i="9"/>
  <c r="N20" i="9"/>
  <c r="M20" i="9"/>
  <c r="L20" i="9"/>
  <c r="I20" i="9"/>
  <c r="H20" i="9"/>
  <c r="H25" i="9" s="1"/>
  <c r="G20" i="9"/>
  <c r="F20" i="9"/>
  <c r="F25" i="9" s="1"/>
  <c r="E20" i="9"/>
  <c r="E25" i="9" s="1"/>
  <c r="D20" i="9"/>
  <c r="U18" i="9"/>
  <c r="U25" i="9" s="1"/>
  <c r="T18" i="9"/>
  <c r="S18" i="9"/>
  <c r="S25" i="9" s="1"/>
  <c r="S31" i="9" s="1"/>
  <c r="R18" i="9"/>
  <c r="Q18" i="9"/>
  <c r="Q25" i="9" s="1"/>
  <c r="P18" i="9"/>
  <c r="P25" i="9" s="1"/>
  <c r="O18" i="9"/>
  <c r="O25" i="9" s="1"/>
  <c r="N18" i="9"/>
  <c r="N25" i="9" s="1"/>
  <c r="M18" i="9"/>
  <c r="M25" i="9" s="1"/>
  <c r="L18" i="9"/>
  <c r="L25" i="9" s="1"/>
  <c r="K18" i="9"/>
  <c r="J18" i="9"/>
  <c r="I18" i="9"/>
  <c r="I25" i="9" s="1"/>
  <c r="H18" i="9"/>
  <c r="G18" i="9"/>
  <c r="G25" i="9" s="1"/>
  <c r="F18" i="9"/>
  <c r="D18" i="9"/>
  <c r="D25" i="9" s="1"/>
  <c r="C18" i="9"/>
  <c r="C25" i="9" s="1"/>
  <c r="S16" i="9"/>
  <c r="I16" i="9"/>
  <c r="I31" i="9" s="1"/>
  <c r="F16" i="9"/>
  <c r="C16" i="9"/>
  <c r="J14" i="9"/>
  <c r="J13" i="9"/>
  <c r="W13" i="9" s="1"/>
  <c r="Y13" i="9" s="1"/>
  <c r="X11" i="9"/>
  <c r="U11" i="9"/>
  <c r="U16" i="9" s="1"/>
  <c r="U31" i="9" s="1"/>
  <c r="R11" i="9"/>
  <c r="Q11" i="9"/>
  <c r="Q16" i="9" s="1"/>
  <c r="Q31" i="9" s="1"/>
  <c r="P11" i="9"/>
  <c r="P16" i="9" s="1"/>
  <c r="P31" i="9" s="1"/>
  <c r="O11" i="9"/>
  <c r="O16" i="9" s="1"/>
  <c r="O31" i="9" s="1"/>
  <c r="N11" i="9"/>
  <c r="N16" i="9" s="1"/>
  <c r="N31" i="9" s="1"/>
  <c r="M11" i="9"/>
  <c r="M16" i="9" s="1"/>
  <c r="M31" i="9" s="1"/>
  <c r="L11" i="9"/>
  <c r="L16" i="9" s="1"/>
  <c r="L31" i="9" s="1"/>
  <c r="K11" i="9"/>
  <c r="K16" i="9" s="1"/>
  <c r="D11" i="9"/>
  <c r="D16" i="9" s="1"/>
  <c r="D31" i="9" s="1"/>
  <c r="J8" i="9"/>
  <c r="J11" i="9" s="1"/>
  <c r="J16" i="9" s="1"/>
  <c r="J31" i="9" s="1"/>
  <c r="U30" i="8"/>
  <c r="T30" i="8"/>
  <c r="S30" i="8"/>
  <c r="R30" i="8"/>
  <c r="Q30" i="8"/>
  <c r="P30" i="8"/>
  <c r="O30" i="8"/>
  <c r="N30" i="8"/>
  <c r="M30" i="8"/>
  <c r="L30" i="8"/>
  <c r="V30" i="8" s="1"/>
  <c r="K30" i="8"/>
  <c r="I30" i="8"/>
  <c r="H30" i="8"/>
  <c r="G30" i="8"/>
  <c r="F30" i="8"/>
  <c r="E30" i="8"/>
  <c r="D30" i="8"/>
  <c r="C30" i="8"/>
  <c r="X29" i="8"/>
  <c r="J29" i="8"/>
  <c r="X28" i="8"/>
  <c r="X30" i="8" s="1"/>
  <c r="W28" i="8"/>
  <c r="Y28" i="8" s="1"/>
  <c r="J28" i="8"/>
  <c r="W27" i="8"/>
  <c r="J26" i="8"/>
  <c r="J30" i="8" s="1"/>
  <c r="X25" i="8"/>
  <c r="X31" i="8" s="1"/>
  <c r="I25" i="8"/>
  <c r="F25" i="8"/>
  <c r="D25" i="8"/>
  <c r="U24" i="8"/>
  <c r="T24" i="8"/>
  <c r="S24" i="8"/>
  <c r="R24" i="8"/>
  <c r="Q24" i="8"/>
  <c r="P24" i="8"/>
  <c r="O24" i="8"/>
  <c r="N24" i="8"/>
  <c r="M24" i="8"/>
  <c r="L24" i="8"/>
  <c r="K24" i="8"/>
  <c r="F24" i="8"/>
  <c r="D24" i="8"/>
  <c r="V23" i="8"/>
  <c r="J23" i="8"/>
  <c r="X22" i="8"/>
  <c r="W22" i="8"/>
  <c r="Y22" i="8" s="1"/>
  <c r="V22" i="8"/>
  <c r="Y21" i="8"/>
  <c r="V21" i="8"/>
  <c r="U21" i="8"/>
  <c r="T21" i="8"/>
  <c r="S21" i="8"/>
  <c r="R21" i="8"/>
  <c r="Q21" i="8"/>
  <c r="P21" i="8"/>
  <c r="O21" i="8"/>
  <c r="N21" i="8"/>
  <c r="M21" i="8"/>
  <c r="L21" i="8"/>
  <c r="K21" i="8"/>
  <c r="I21" i="8"/>
  <c r="I24" i="8" s="1"/>
  <c r="H21" i="8"/>
  <c r="G21" i="8"/>
  <c r="F21" i="8"/>
  <c r="E21" i="8"/>
  <c r="E24" i="8" s="1"/>
  <c r="D21" i="8"/>
  <c r="J20" i="8"/>
  <c r="W20" i="8" s="1"/>
  <c r="Y20" i="8" s="1"/>
  <c r="U19" i="8"/>
  <c r="U25" i="8" s="1"/>
  <c r="T19" i="8"/>
  <c r="T25" i="8" s="1"/>
  <c r="S19" i="8"/>
  <c r="S25" i="8" s="1"/>
  <c r="R19" i="8"/>
  <c r="R25" i="8" s="1"/>
  <c r="Q19" i="8"/>
  <c r="Q25" i="8" s="1"/>
  <c r="P19" i="8"/>
  <c r="P25" i="8" s="1"/>
  <c r="O19" i="8"/>
  <c r="O25" i="8" s="1"/>
  <c r="N19" i="8"/>
  <c r="N25" i="8" s="1"/>
  <c r="M19" i="8"/>
  <c r="M25" i="8" s="1"/>
  <c r="L19" i="8"/>
  <c r="L25" i="8" s="1"/>
  <c r="K19" i="8"/>
  <c r="K25" i="8" s="1"/>
  <c r="I19" i="8"/>
  <c r="H19" i="8"/>
  <c r="H25" i="8" s="1"/>
  <c r="F19" i="8"/>
  <c r="E19" i="8"/>
  <c r="E25" i="8" s="1"/>
  <c r="E31" i="8" s="1"/>
  <c r="D19" i="8"/>
  <c r="C19" i="8"/>
  <c r="J19" i="8" s="1"/>
  <c r="S17" i="8"/>
  <c r="Q17" i="8"/>
  <c r="O17" i="8"/>
  <c r="O31" i="8" s="1"/>
  <c r="M17" i="8"/>
  <c r="K17" i="8"/>
  <c r="K31" i="8" s="1"/>
  <c r="I17" i="8"/>
  <c r="F17" i="8"/>
  <c r="F31" i="8" s="1"/>
  <c r="C17" i="8"/>
  <c r="C31" i="8" s="1"/>
  <c r="X16" i="8"/>
  <c r="W15" i="8"/>
  <c r="Y15" i="8" s="1"/>
  <c r="J15" i="8"/>
  <c r="X14" i="8"/>
  <c r="W14" i="8"/>
  <c r="Y14" i="8" s="1"/>
  <c r="J14" i="8"/>
  <c r="X13" i="8"/>
  <c r="W13" i="8"/>
  <c r="W17" i="8" s="1"/>
  <c r="X12" i="8"/>
  <c r="Y12" i="8" s="1"/>
  <c r="U11" i="8"/>
  <c r="U17" i="8" s="1"/>
  <c r="U31" i="8" s="1"/>
  <c r="T11" i="8"/>
  <c r="T17" i="8" s="1"/>
  <c r="R11" i="8"/>
  <c r="Q11" i="8"/>
  <c r="P11" i="8"/>
  <c r="P17" i="8" s="1"/>
  <c r="P31" i="8" s="1"/>
  <c r="O11" i="8"/>
  <c r="N11" i="8"/>
  <c r="N17" i="8" s="1"/>
  <c r="N31" i="8" s="1"/>
  <c r="M11" i="8"/>
  <c r="L11" i="8"/>
  <c r="L17" i="8" s="1"/>
  <c r="L31" i="8" s="1"/>
  <c r="K11" i="8"/>
  <c r="I11" i="8"/>
  <c r="I31" i="8" s="1"/>
  <c r="H11" i="8"/>
  <c r="G11" i="8"/>
  <c r="F11" i="8"/>
  <c r="J11" i="8" s="1"/>
  <c r="J17" i="8" s="1"/>
  <c r="E11" i="8"/>
  <c r="D11" i="8"/>
  <c r="D17" i="8" s="1"/>
  <c r="D31" i="8" s="1"/>
  <c r="J10" i="8"/>
  <c r="J8" i="8"/>
  <c r="W8" i="8" s="1"/>
  <c r="Y8" i="8" s="1"/>
  <c r="X7" i="8"/>
  <c r="X11" i="8" s="1"/>
  <c r="W7" i="8"/>
  <c r="C31" i="9" l="1"/>
  <c r="X18" i="9"/>
  <c r="X25" i="9" s="1"/>
  <c r="X31" i="9" s="1"/>
  <c r="W30" i="8"/>
  <c r="J31" i="8"/>
  <c r="W31" i="8"/>
  <c r="W26" i="8"/>
  <c r="Y26" i="8" s="1"/>
  <c r="Y30" i="8" s="1"/>
  <c r="M31" i="8"/>
  <c r="Q31" i="8"/>
  <c r="Y7" i="8"/>
  <c r="J21" i="8"/>
  <c r="Y13" i="8"/>
  <c r="Y17" i="8" s="1"/>
  <c r="Y30" i="7"/>
  <c r="W30" i="7"/>
  <c r="U30" i="7"/>
  <c r="T30" i="7"/>
  <c r="S30" i="7"/>
  <c r="R30" i="7"/>
  <c r="Q30" i="7"/>
  <c r="P30" i="7"/>
  <c r="O30" i="7"/>
  <c r="N30" i="7"/>
  <c r="M30" i="7"/>
  <c r="L30" i="7"/>
  <c r="K30" i="7"/>
  <c r="I30" i="7"/>
  <c r="H30" i="7"/>
  <c r="G30" i="7"/>
  <c r="E30" i="7"/>
  <c r="D30" i="7"/>
  <c r="C30" i="7"/>
  <c r="X29" i="7"/>
  <c r="X28" i="7"/>
  <c r="Y25" i="7"/>
  <c r="W25" i="7"/>
  <c r="X24" i="7"/>
  <c r="V24" i="7"/>
  <c r="U24" i="7"/>
  <c r="T24" i="7"/>
  <c r="S24" i="7"/>
  <c r="R24" i="7"/>
  <c r="Q24" i="7"/>
  <c r="P24" i="7"/>
  <c r="O24" i="7"/>
  <c r="N24" i="7"/>
  <c r="M24" i="7"/>
  <c r="L24" i="7"/>
  <c r="K24" i="7"/>
  <c r="I24" i="7"/>
  <c r="H24" i="7"/>
  <c r="G24" i="7"/>
  <c r="F24" i="7"/>
  <c r="D24" i="7"/>
  <c r="J22" i="7"/>
  <c r="Y21" i="7"/>
  <c r="X21" i="7"/>
  <c r="J21" i="7"/>
  <c r="X20" i="7"/>
  <c r="U20" i="7"/>
  <c r="T20" i="7"/>
  <c r="S20" i="7"/>
  <c r="R20" i="7"/>
  <c r="Q20" i="7"/>
  <c r="P20" i="7"/>
  <c r="O20" i="7"/>
  <c r="N20" i="7"/>
  <c r="M20" i="7"/>
  <c r="L20" i="7"/>
  <c r="I20" i="7"/>
  <c r="H20" i="7"/>
  <c r="G20" i="7"/>
  <c r="F20" i="7"/>
  <c r="E20" i="7"/>
  <c r="E25" i="7" s="1"/>
  <c r="D20" i="7"/>
  <c r="X18" i="7"/>
  <c r="X25" i="7" s="1"/>
  <c r="X31" i="7" s="1"/>
  <c r="U18" i="7"/>
  <c r="U25" i="7" s="1"/>
  <c r="T18" i="7"/>
  <c r="T25" i="7" s="1"/>
  <c r="S18" i="7"/>
  <c r="S25" i="7" s="1"/>
  <c r="R18" i="7"/>
  <c r="Q18" i="7"/>
  <c r="Q25" i="7" s="1"/>
  <c r="P18" i="7"/>
  <c r="P25" i="7" s="1"/>
  <c r="O18" i="7"/>
  <c r="O25" i="7" s="1"/>
  <c r="N18" i="7"/>
  <c r="N25" i="7" s="1"/>
  <c r="M18" i="7"/>
  <c r="M25" i="7" s="1"/>
  <c r="L18" i="7"/>
  <c r="L25" i="7" s="1"/>
  <c r="K18" i="7"/>
  <c r="J18" i="7"/>
  <c r="J25" i="7" s="1"/>
  <c r="I18" i="7"/>
  <c r="I25" i="7" s="1"/>
  <c r="H18" i="7"/>
  <c r="H25" i="7" s="1"/>
  <c r="G18" i="7"/>
  <c r="F18" i="7"/>
  <c r="F25" i="7" s="1"/>
  <c r="D18" i="7"/>
  <c r="D25" i="7" s="1"/>
  <c r="C18" i="7"/>
  <c r="C25" i="7" s="1"/>
  <c r="S16" i="7"/>
  <c r="S31" i="7" s="1"/>
  <c r="I16" i="7"/>
  <c r="I31" i="7" s="1"/>
  <c r="F16" i="7"/>
  <c r="C16" i="7"/>
  <c r="J15" i="7"/>
  <c r="J14" i="7"/>
  <c r="W13" i="7"/>
  <c r="Y13" i="7" s="1"/>
  <c r="Y31" i="7" s="1"/>
  <c r="J13" i="7"/>
  <c r="X11" i="7"/>
  <c r="U11" i="7"/>
  <c r="U16" i="7" s="1"/>
  <c r="U31" i="7" s="1"/>
  <c r="R11" i="7"/>
  <c r="Q11" i="7"/>
  <c r="Q16" i="7" s="1"/>
  <c r="Q31" i="7" s="1"/>
  <c r="P11" i="7"/>
  <c r="P16" i="7" s="1"/>
  <c r="P31" i="7" s="1"/>
  <c r="O11" i="7"/>
  <c r="O16" i="7" s="1"/>
  <c r="O31" i="7" s="1"/>
  <c r="N11" i="7"/>
  <c r="N16" i="7" s="1"/>
  <c r="N31" i="7" s="1"/>
  <c r="M11" i="7"/>
  <c r="M16" i="7" s="1"/>
  <c r="M31" i="7" s="1"/>
  <c r="L11" i="7"/>
  <c r="L16" i="7" s="1"/>
  <c r="L31" i="7" s="1"/>
  <c r="K11" i="7"/>
  <c r="K16" i="7" s="1"/>
  <c r="D11" i="7"/>
  <c r="D16" i="7" s="1"/>
  <c r="D31" i="7" s="1"/>
  <c r="J8" i="7"/>
  <c r="J11" i="7" s="1"/>
  <c r="J16" i="7" s="1"/>
  <c r="Y31" i="8" l="1"/>
  <c r="T31" i="7"/>
  <c r="G25" i="7"/>
  <c r="J31" i="7"/>
  <c r="C31" i="7"/>
  <c r="W31" i="7"/>
  <c r="U30" i="6"/>
  <c r="T30" i="6"/>
  <c r="S30" i="6"/>
  <c r="R30" i="6"/>
  <c r="Q30" i="6"/>
  <c r="P30" i="6"/>
  <c r="O30" i="6"/>
  <c r="N30" i="6"/>
  <c r="M30" i="6"/>
  <c r="L30" i="6"/>
  <c r="K30" i="6"/>
  <c r="I30" i="6"/>
  <c r="H30" i="6"/>
  <c r="G30" i="6"/>
  <c r="F30" i="6"/>
  <c r="E30" i="6"/>
  <c r="D30" i="6"/>
  <c r="C30" i="6"/>
  <c r="X29" i="6"/>
  <c r="J29" i="6"/>
  <c r="X28" i="6"/>
  <c r="X30" i="6" s="1"/>
  <c r="J28" i="6"/>
  <c r="W28" i="6" s="1"/>
  <c r="W27" i="6"/>
  <c r="J26" i="6"/>
  <c r="J30" i="6" s="1"/>
  <c r="X25" i="6"/>
  <c r="I25" i="6"/>
  <c r="F25" i="6"/>
  <c r="U24" i="6"/>
  <c r="T24" i="6"/>
  <c r="S24" i="6"/>
  <c r="R24" i="6"/>
  <c r="Q24" i="6"/>
  <c r="P24" i="6"/>
  <c r="O24" i="6"/>
  <c r="N24" i="6"/>
  <c r="M24" i="6"/>
  <c r="L24" i="6"/>
  <c r="K24" i="6"/>
  <c r="F24" i="6"/>
  <c r="D24" i="6"/>
  <c r="V23" i="6"/>
  <c r="J23" i="6"/>
  <c r="X22" i="6"/>
  <c r="Y22" i="6" s="1"/>
  <c r="V22" i="6"/>
  <c r="W22" i="6" s="1"/>
  <c r="Y21" i="6"/>
  <c r="V21" i="6"/>
  <c r="U21" i="6"/>
  <c r="T21" i="6"/>
  <c r="S21" i="6"/>
  <c r="R21" i="6"/>
  <c r="Q21" i="6"/>
  <c r="P21" i="6"/>
  <c r="O21" i="6"/>
  <c r="N21" i="6"/>
  <c r="M21" i="6"/>
  <c r="L21" i="6"/>
  <c r="K21" i="6"/>
  <c r="I21" i="6"/>
  <c r="I24" i="6" s="1"/>
  <c r="H21" i="6"/>
  <c r="G21" i="6"/>
  <c r="F21" i="6"/>
  <c r="J21" i="6" s="1"/>
  <c r="E21" i="6"/>
  <c r="E24" i="6" s="1"/>
  <c r="D21" i="6"/>
  <c r="J20" i="6"/>
  <c r="W20" i="6" s="1"/>
  <c r="Y20" i="6" s="1"/>
  <c r="U19" i="6"/>
  <c r="U25" i="6" s="1"/>
  <c r="T19" i="6"/>
  <c r="T25" i="6" s="1"/>
  <c r="S19" i="6"/>
  <c r="S25" i="6" s="1"/>
  <c r="R19" i="6"/>
  <c r="R25" i="6" s="1"/>
  <c r="Q19" i="6"/>
  <c r="Q25" i="6" s="1"/>
  <c r="P19" i="6"/>
  <c r="P25" i="6" s="1"/>
  <c r="O19" i="6"/>
  <c r="O25" i="6" s="1"/>
  <c r="N19" i="6"/>
  <c r="N25" i="6" s="1"/>
  <c r="M19" i="6"/>
  <c r="M25" i="6" s="1"/>
  <c r="L19" i="6"/>
  <c r="L25" i="6" s="1"/>
  <c r="K19" i="6"/>
  <c r="K25" i="6" s="1"/>
  <c r="I19" i="6"/>
  <c r="H19" i="6"/>
  <c r="H25" i="6" s="1"/>
  <c r="F19" i="6"/>
  <c r="E19" i="6"/>
  <c r="E25" i="6" s="1"/>
  <c r="E31" i="6" s="1"/>
  <c r="D19" i="6"/>
  <c r="D25" i="6" s="1"/>
  <c r="C19" i="6"/>
  <c r="U17" i="6"/>
  <c r="U31" i="6" s="1"/>
  <c r="S17" i="6"/>
  <c r="P17" i="6"/>
  <c r="P31" i="6" s="1"/>
  <c r="N17" i="6"/>
  <c r="L17" i="6"/>
  <c r="L31" i="6" s="1"/>
  <c r="I17" i="6"/>
  <c r="F17" i="6"/>
  <c r="F31" i="6" s="1"/>
  <c r="C17" i="6"/>
  <c r="C31" i="6" s="1"/>
  <c r="X16" i="6"/>
  <c r="J15" i="6"/>
  <c r="W15" i="6" s="1"/>
  <c r="Y15" i="6" s="1"/>
  <c r="X14" i="6"/>
  <c r="Y14" i="6" s="1"/>
  <c r="J14" i="6"/>
  <c r="W14" i="6" s="1"/>
  <c r="X13" i="6"/>
  <c r="Y13" i="6" s="1"/>
  <c r="Y17" i="6" s="1"/>
  <c r="W13" i="6"/>
  <c r="W17" i="6" s="1"/>
  <c r="Y12" i="6"/>
  <c r="X12" i="6"/>
  <c r="X11" i="6"/>
  <c r="U11" i="6"/>
  <c r="T11" i="6"/>
  <c r="T17" i="6" s="1"/>
  <c r="R11" i="6"/>
  <c r="Q11" i="6"/>
  <c r="Q17" i="6" s="1"/>
  <c r="Q31" i="6" s="1"/>
  <c r="P11" i="6"/>
  <c r="O11" i="6"/>
  <c r="O17" i="6" s="1"/>
  <c r="O31" i="6" s="1"/>
  <c r="N11" i="6"/>
  <c r="M11" i="6"/>
  <c r="M17" i="6" s="1"/>
  <c r="M31" i="6" s="1"/>
  <c r="L11" i="6"/>
  <c r="K11" i="6"/>
  <c r="K17" i="6" s="1"/>
  <c r="K31" i="6" s="1"/>
  <c r="I11" i="6"/>
  <c r="I31" i="6" s="1"/>
  <c r="H11" i="6"/>
  <c r="G11" i="6"/>
  <c r="F11" i="6"/>
  <c r="E11" i="6"/>
  <c r="D11" i="6"/>
  <c r="D17" i="6" s="1"/>
  <c r="J10" i="6"/>
  <c r="J8" i="6"/>
  <c r="W8" i="6" s="1"/>
  <c r="Y8" i="6" s="1"/>
  <c r="X7" i="6"/>
  <c r="W7" i="6"/>
  <c r="Y7" i="6" s="1"/>
  <c r="V30" i="6" l="1"/>
  <c r="D31" i="6"/>
  <c r="J11" i="6"/>
  <c r="J17" i="6" s="1"/>
  <c r="X31" i="6"/>
  <c r="N31" i="6"/>
  <c r="W30" i="6"/>
  <c r="W31" i="6" s="1"/>
  <c r="J19" i="6"/>
  <c r="J31" i="6" s="1"/>
  <c r="W26" i="6"/>
  <c r="Y26" i="6" s="1"/>
  <c r="Y28" i="6"/>
  <c r="C17" i="4"/>
  <c r="Y30" i="6" l="1"/>
  <c r="Y31" i="6" s="1"/>
  <c r="Y16" i="5"/>
  <c r="W16" i="5" l="1"/>
  <c r="Y17" i="4"/>
  <c r="W17" i="4"/>
  <c r="Y30" i="5" l="1"/>
  <c r="W30" i="5"/>
  <c r="U30" i="5"/>
  <c r="T30" i="5"/>
  <c r="S30" i="5"/>
  <c r="R30" i="5"/>
  <c r="Q30" i="5"/>
  <c r="P30" i="5"/>
  <c r="O30" i="5"/>
  <c r="N30" i="5"/>
  <c r="M30" i="5"/>
  <c r="L30" i="5"/>
  <c r="K30" i="5"/>
  <c r="I30" i="5"/>
  <c r="H30" i="5"/>
  <c r="G30" i="5"/>
  <c r="E30" i="5"/>
  <c r="D30" i="5"/>
  <c r="C30" i="5"/>
  <c r="X29" i="5"/>
  <c r="X28" i="5"/>
  <c r="W25" i="5"/>
  <c r="X24" i="5"/>
  <c r="V24" i="5"/>
  <c r="U24" i="5"/>
  <c r="T24" i="5"/>
  <c r="S24" i="5"/>
  <c r="R24" i="5"/>
  <c r="Q24" i="5"/>
  <c r="P24" i="5"/>
  <c r="O24" i="5"/>
  <c r="N24" i="5"/>
  <c r="M24" i="5"/>
  <c r="L24" i="5"/>
  <c r="K24" i="5"/>
  <c r="I24" i="5"/>
  <c r="H24" i="5"/>
  <c r="G24" i="5"/>
  <c r="F24" i="5"/>
  <c r="D24" i="5"/>
  <c r="J22" i="5"/>
  <c r="X21" i="5"/>
  <c r="Y21" i="5" s="1"/>
  <c r="J21" i="5"/>
  <c r="X20" i="5"/>
  <c r="U20" i="5"/>
  <c r="T20" i="5"/>
  <c r="S20" i="5"/>
  <c r="R20" i="5"/>
  <c r="Q20" i="5"/>
  <c r="P20" i="5"/>
  <c r="O20" i="5"/>
  <c r="N20" i="5"/>
  <c r="M20" i="5"/>
  <c r="L20" i="5"/>
  <c r="I20" i="5"/>
  <c r="H20" i="5"/>
  <c r="G20" i="5"/>
  <c r="F20" i="5"/>
  <c r="E20" i="5"/>
  <c r="D20" i="5"/>
  <c r="Y25" i="5"/>
  <c r="Y31" i="5" s="1"/>
  <c r="X18" i="5"/>
  <c r="X25" i="5" s="1"/>
  <c r="U18" i="5"/>
  <c r="U25" i="5" s="1"/>
  <c r="T18" i="5"/>
  <c r="T25" i="5" s="1"/>
  <c r="T31" i="5" s="1"/>
  <c r="S18" i="5"/>
  <c r="S25" i="5" s="1"/>
  <c r="R18" i="5"/>
  <c r="Q18" i="5"/>
  <c r="Q25" i="5" s="1"/>
  <c r="P18" i="5"/>
  <c r="P25" i="5" s="1"/>
  <c r="O18" i="5"/>
  <c r="O25" i="5" s="1"/>
  <c r="N18" i="5"/>
  <c r="N25" i="5" s="1"/>
  <c r="M18" i="5"/>
  <c r="M25" i="5" s="1"/>
  <c r="L18" i="5"/>
  <c r="L25" i="5" s="1"/>
  <c r="K18" i="5"/>
  <c r="J18" i="5"/>
  <c r="J25" i="5" s="1"/>
  <c r="I18" i="5"/>
  <c r="I25" i="5" s="1"/>
  <c r="H18" i="5"/>
  <c r="H25" i="5" s="1"/>
  <c r="G18" i="5"/>
  <c r="G25" i="5" s="1"/>
  <c r="F18" i="5"/>
  <c r="F25" i="5" s="1"/>
  <c r="E25" i="5"/>
  <c r="D18" i="5"/>
  <c r="D25" i="5" s="1"/>
  <c r="C18" i="5"/>
  <c r="C25" i="5" s="1"/>
  <c r="I16" i="5"/>
  <c r="I31" i="5" s="1"/>
  <c r="F16" i="5"/>
  <c r="J15" i="5"/>
  <c r="J14" i="5"/>
  <c r="W13" i="5"/>
  <c r="Y13" i="5" s="1"/>
  <c r="J13" i="5"/>
  <c r="X11" i="5"/>
  <c r="U11" i="5"/>
  <c r="U16" i="5" s="1"/>
  <c r="U31" i="5" s="1"/>
  <c r="S16" i="5"/>
  <c r="S31" i="5" s="1"/>
  <c r="R11" i="5"/>
  <c r="Q11" i="5"/>
  <c r="Q16" i="5" s="1"/>
  <c r="Q31" i="5" s="1"/>
  <c r="P11" i="5"/>
  <c r="P16" i="5" s="1"/>
  <c r="P31" i="5" s="1"/>
  <c r="O11" i="5"/>
  <c r="O16" i="5" s="1"/>
  <c r="O31" i="5" s="1"/>
  <c r="N11" i="5"/>
  <c r="N16" i="5" s="1"/>
  <c r="N31" i="5" s="1"/>
  <c r="M11" i="5"/>
  <c r="M16" i="5" s="1"/>
  <c r="M31" i="5" s="1"/>
  <c r="L11" i="5"/>
  <c r="L16" i="5" s="1"/>
  <c r="L31" i="5" s="1"/>
  <c r="K11" i="5"/>
  <c r="K16" i="5" s="1"/>
  <c r="D11" i="5"/>
  <c r="D16" i="5" s="1"/>
  <c r="D31" i="5" s="1"/>
  <c r="C16" i="5"/>
  <c r="J8" i="5"/>
  <c r="J11" i="5" s="1"/>
  <c r="U30" i="4"/>
  <c r="T30" i="4"/>
  <c r="S30" i="4"/>
  <c r="R30" i="4"/>
  <c r="Q30" i="4"/>
  <c r="P30" i="4"/>
  <c r="O30" i="4"/>
  <c r="N30" i="4"/>
  <c r="M30" i="4"/>
  <c r="L30" i="4"/>
  <c r="V30" i="4" s="1"/>
  <c r="K30" i="4"/>
  <c r="I30" i="4"/>
  <c r="H30" i="4"/>
  <c r="G30" i="4"/>
  <c r="F30" i="4"/>
  <c r="E30" i="4"/>
  <c r="D30" i="4"/>
  <c r="C30" i="4"/>
  <c r="X29" i="4"/>
  <c r="J29" i="4"/>
  <c r="X28" i="4"/>
  <c r="W28" i="4"/>
  <c r="Y28" i="4" s="1"/>
  <c r="J28" i="4"/>
  <c r="W27" i="4"/>
  <c r="J26" i="4"/>
  <c r="J30" i="4" s="1"/>
  <c r="W30" i="4" s="1"/>
  <c r="X25" i="4"/>
  <c r="I25" i="4"/>
  <c r="F25" i="4"/>
  <c r="U24" i="4"/>
  <c r="T24" i="4"/>
  <c r="S24" i="4"/>
  <c r="R24" i="4"/>
  <c r="Q24" i="4"/>
  <c r="P24" i="4"/>
  <c r="O24" i="4"/>
  <c r="N24" i="4"/>
  <c r="M24" i="4"/>
  <c r="L24" i="4"/>
  <c r="K24" i="4"/>
  <c r="F24" i="4"/>
  <c r="D24" i="4"/>
  <c r="V23" i="4"/>
  <c r="J23" i="4"/>
  <c r="X22" i="4"/>
  <c r="W22" i="4"/>
  <c r="Y22" i="4" s="1"/>
  <c r="V22" i="4"/>
  <c r="Y21" i="4"/>
  <c r="V21" i="4"/>
  <c r="U21" i="4"/>
  <c r="T21" i="4"/>
  <c r="S21" i="4"/>
  <c r="R21" i="4"/>
  <c r="Q21" i="4"/>
  <c r="P21" i="4"/>
  <c r="O21" i="4"/>
  <c r="N21" i="4"/>
  <c r="M21" i="4"/>
  <c r="L21" i="4"/>
  <c r="K21" i="4"/>
  <c r="I21" i="4"/>
  <c r="I24" i="4" s="1"/>
  <c r="H21" i="4"/>
  <c r="G21" i="4"/>
  <c r="F21" i="4"/>
  <c r="E21" i="4"/>
  <c r="J21" i="4" s="1"/>
  <c r="D21" i="4"/>
  <c r="J20" i="4"/>
  <c r="W20" i="4" s="1"/>
  <c r="Y20" i="4" s="1"/>
  <c r="U19" i="4"/>
  <c r="U25" i="4" s="1"/>
  <c r="T19" i="4"/>
  <c r="T25" i="4" s="1"/>
  <c r="S19" i="4"/>
  <c r="S25" i="4" s="1"/>
  <c r="R19" i="4"/>
  <c r="R25" i="4" s="1"/>
  <c r="Q19" i="4"/>
  <c r="Q25" i="4" s="1"/>
  <c r="P19" i="4"/>
  <c r="P25" i="4" s="1"/>
  <c r="O19" i="4"/>
  <c r="O25" i="4" s="1"/>
  <c r="N19" i="4"/>
  <c r="N25" i="4" s="1"/>
  <c r="M19" i="4"/>
  <c r="M25" i="4" s="1"/>
  <c r="L19" i="4"/>
  <c r="L25" i="4" s="1"/>
  <c r="K19" i="4"/>
  <c r="K25" i="4" s="1"/>
  <c r="I19" i="4"/>
  <c r="H19" i="4"/>
  <c r="H25" i="4" s="1"/>
  <c r="F19" i="4"/>
  <c r="E19" i="4"/>
  <c r="D19" i="4"/>
  <c r="D25" i="4" s="1"/>
  <c r="C19" i="4"/>
  <c r="C25" i="4" s="1"/>
  <c r="C31" i="4" s="1"/>
  <c r="U17" i="4"/>
  <c r="U31" i="4" s="1"/>
  <c r="S17" i="4"/>
  <c r="P17" i="4"/>
  <c r="N17" i="4"/>
  <c r="N31" i="4" s="1"/>
  <c r="L17" i="4"/>
  <c r="I17" i="4"/>
  <c r="F17" i="4"/>
  <c r="F31" i="4" s="1"/>
  <c r="D17" i="4"/>
  <c r="D31" i="4" s="1"/>
  <c r="X16" i="4"/>
  <c r="J15" i="4"/>
  <c r="W15" i="4" s="1"/>
  <c r="Y15" i="4" s="1"/>
  <c r="X14" i="4"/>
  <c r="Y14" i="4" s="1"/>
  <c r="J14" i="4"/>
  <c r="W14" i="4" s="1"/>
  <c r="X13" i="4"/>
  <c r="Y13" i="4" s="1"/>
  <c r="W13" i="4"/>
  <c r="Y12" i="4"/>
  <c r="X12" i="4"/>
  <c r="U11" i="4"/>
  <c r="T11" i="4"/>
  <c r="T17" i="4" s="1"/>
  <c r="R11" i="4"/>
  <c r="Q11" i="4"/>
  <c r="Q17" i="4" s="1"/>
  <c r="Q31" i="4" s="1"/>
  <c r="P11" i="4"/>
  <c r="O11" i="4"/>
  <c r="O17" i="4" s="1"/>
  <c r="O31" i="4" s="1"/>
  <c r="N11" i="4"/>
  <c r="M11" i="4"/>
  <c r="M17" i="4" s="1"/>
  <c r="M31" i="4" s="1"/>
  <c r="L11" i="4"/>
  <c r="K11" i="4"/>
  <c r="K17" i="4" s="1"/>
  <c r="K31" i="4" s="1"/>
  <c r="I11" i="4"/>
  <c r="I31" i="4" s="1"/>
  <c r="H11" i="4"/>
  <c r="G11" i="4"/>
  <c r="F11" i="4"/>
  <c r="E11" i="4"/>
  <c r="D11" i="4"/>
  <c r="J10" i="4"/>
  <c r="J8" i="4"/>
  <c r="W8" i="4" s="1"/>
  <c r="Y8" i="4" s="1"/>
  <c r="X7" i="4"/>
  <c r="Y7" i="4" s="1"/>
  <c r="W7" i="4"/>
  <c r="J16" i="5" l="1"/>
  <c r="J31" i="5" s="1"/>
  <c r="X31" i="5"/>
  <c r="W31" i="5"/>
  <c r="X30" i="4"/>
  <c r="X31" i="4" s="1"/>
  <c r="C31" i="5"/>
  <c r="W26" i="4"/>
  <c r="Y26" i="4" s="1"/>
  <c r="Y30" i="4" s="1"/>
  <c r="Y31" i="4" s="1"/>
  <c r="J19" i="4"/>
  <c r="W31" i="4" s="1"/>
  <c r="L31" i="4"/>
  <c r="P31" i="4"/>
  <c r="X11" i="4"/>
  <c r="E24" i="4"/>
  <c r="E25" i="4" s="1"/>
  <c r="E31" i="4" s="1"/>
  <c r="J11" i="4"/>
  <c r="J17" i="4" s="1"/>
  <c r="W22" i="1"/>
  <c r="V22" i="1"/>
  <c r="X22" i="1"/>
  <c r="W18" i="1"/>
  <c r="Y18" i="1" s="1"/>
  <c r="C19" i="1"/>
  <c r="K19" i="1"/>
  <c r="L19" i="1"/>
  <c r="M19" i="1"/>
  <c r="N19" i="1"/>
  <c r="O19" i="1"/>
  <c r="P19" i="1"/>
  <c r="Q19" i="1"/>
  <c r="R19" i="1"/>
  <c r="S19" i="1"/>
  <c r="T19" i="1"/>
  <c r="U19" i="1"/>
  <c r="V19" i="1"/>
  <c r="J20" i="1"/>
  <c r="W20" i="1"/>
  <c r="Y20" i="1" s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Y21" i="1"/>
  <c r="J23" i="1"/>
  <c r="V23" i="1"/>
  <c r="K24" i="1"/>
  <c r="K25" i="1" s="1"/>
  <c r="L24" i="1"/>
  <c r="M24" i="1"/>
  <c r="M25" i="1" s="1"/>
  <c r="M31" i="1" s="1"/>
  <c r="N24" i="1"/>
  <c r="O24" i="1"/>
  <c r="O25" i="1" s="1"/>
  <c r="O31" i="1" s="1"/>
  <c r="P24" i="1"/>
  <c r="Q24" i="1"/>
  <c r="Q25" i="1" s="1"/>
  <c r="Q31" i="1" s="1"/>
  <c r="R24" i="1"/>
  <c r="S24" i="1"/>
  <c r="S25" i="1" s="1"/>
  <c r="T24" i="1"/>
  <c r="U24" i="1"/>
  <c r="U25" i="1" s="1"/>
  <c r="U31" i="1" s="1"/>
  <c r="C25" i="1"/>
  <c r="L25" i="1"/>
  <c r="N25" i="1"/>
  <c r="P25" i="1"/>
  <c r="R25" i="1"/>
  <c r="T25" i="1"/>
  <c r="X25" i="1"/>
  <c r="J26" i="1"/>
  <c r="W26" i="1" s="1"/>
  <c r="Y26" i="1" s="1"/>
  <c r="W27" i="1"/>
  <c r="X27" i="1"/>
  <c r="Y27" i="1"/>
  <c r="J28" i="1"/>
  <c r="W28" i="1"/>
  <c r="X28" i="1"/>
  <c r="Y28" i="1"/>
  <c r="J29" i="1"/>
  <c r="X29" i="1"/>
  <c r="C30" i="1"/>
  <c r="D30" i="1"/>
  <c r="E30" i="1"/>
  <c r="F30" i="1"/>
  <c r="G30" i="1"/>
  <c r="H30" i="1"/>
  <c r="I30" i="1"/>
  <c r="K30" i="1"/>
  <c r="L30" i="1"/>
  <c r="L31" i="1" s="1"/>
  <c r="M30" i="1"/>
  <c r="N30" i="1"/>
  <c r="N31" i="1" s="1"/>
  <c r="O30" i="1"/>
  <c r="P30" i="1"/>
  <c r="P31" i="1" s="1"/>
  <c r="Q30" i="1"/>
  <c r="R30" i="1"/>
  <c r="S30" i="1"/>
  <c r="T30" i="1"/>
  <c r="U30" i="1"/>
  <c r="V30" i="1"/>
  <c r="X30" i="1"/>
  <c r="X31" i="1" s="1"/>
  <c r="I31" i="1"/>
  <c r="Y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I30" i="2"/>
  <c r="H30" i="2"/>
  <c r="G30" i="2"/>
  <c r="E30" i="2"/>
  <c r="D30" i="2"/>
  <c r="C30" i="2"/>
  <c r="X29" i="2"/>
  <c r="X28" i="2"/>
  <c r="W25" i="2"/>
  <c r="X24" i="2"/>
  <c r="V24" i="2"/>
  <c r="U24" i="2"/>
  <c r="T24" i="2"/>
  <c r="S24" i="2"/>
  <c r="R24" i="2"/>
  <c r="Q24" i="2"/>
  <c r="P24" i="2"/>
  <c r="O24" i="2"/>
  <c r="N24" i="2"/>
  <c r="M24" i="2"/>
  <c r="L24" i="2"/>
  <c r="K24" i="2"/>
  <c r="I24" i="2"/>
  <c r="H24" i="2"/>
  <c r="G24" i="2"/>
  <c r="F24" i="2"/>
  <c r="D24" i="2"/>
  <c r="J22" i="2"/>
  <c r="Y21" i="2"/>
  <c r="X21" i="2"/>
  <c r="J21" i="2"/>
  <c r="X20" i="2"/>
  <c r="U20" i="2"/>
  <c r="T20" i="2"/>
  <c r="S20" i="2"/>
  <c r="R20" i="2"/>
  <c r="Q20" i="2"/>
  <c r="P20" i="2"/>
  <c r="O20" i="2"/>
  <c r="N20" i="2"/>
  <c r="M20" i="2"/>
  <c r="L20" i="2"/>
  <c r="I20" i="2"/>
  <c r="H20" i="2"/>
  <c r="G20" i="2"/>
  <c r="F20" i="2"/>
  <c r="E20" i="2"/>
  <c r="D20" i="2"/>
  <c r="Y18" i="2"/>
  <c r="Y25" i="2" s="1"/>
  <c r="X18" i="2"/>
  <c r="X25" i="2" s="1"/>
  <c r="V18" i="2"/>
  <c r="V25" i="2" s="1"/>
  <c r="U18" i="2"/>
  <c r="T18" i="2"/>
  <c r="T25" i="2" s="1"/>
  <c r="S18" i="2"/>
  <c r="R18" i="2"/>
  <c r="Q18" i="2"/>
  <c r="P18" i="2"/>
  <c r="P25" i="2" s="1"/>
  <c r="O18" i="2"/>
  <c r="N18" i="2"/>
  <c r="N25" i="2" s="1"/>
  <c r="M18" i="2"/>
  <c r="L18" i="2"/>
  <c r="L25" i="2" s="1"/>
  <c r="K18" i="2"/>
  <c r="J18" i="2"/>
  <c r="J25" i="2" s="1"/>
  <c r="I18" i="2"/>
  <c r="H18" i="2"/>
  <c r="H25" i="2" s="1"/>
  <c r="G18" i="2"/>
  <c r="F18" i="2"/>
  <c r="E18" i="2"/>
  <c r="D18" i="2"/>
  <c r="D25" i="2" s="1"/>
  <c r="C18" i="2"/>
  <c r="C25" i="2" s="1"/>
  <c r="X13" i="1"/>
  <c r="W13" i="1"/>
  <c r="J25" i="4" l="1"/>
  <c r="J31" i="4" s="1"/>
  <c r="F25" i="2"/>
  <c r="J30" i="1"/>
  <c r="W30" i="1" s="1"/>
  <c r="E25" i="2"/>
  <c r="G25" i="2"/>
  <c r="I25" i="2"/>
  <c r="M25" i="2"/>
  <c r="O25" i="2"/>
  <c r="Q25" i="2"/>
  <c r="S25" i="2"/>
  <c r="U25" i="2"/>
  <c r="X31" i="2"/>
  <c r="X30" i="2"/>
  <c r="Y30" i="1"/>
  <c r="Y22" i="1"/>
  <c r="Y25" i="1" s="1"/>
  <c r="Y13" i="1"/>
  <c r="T31" i="2"/>
  <c r="I16" i="2"/>
  <c r="F16" i="2"/>
  <c r="J15" i="2"/>
  <c r="J14" i="2"/>
  <c r="J13" i="2"/>
  <c r="W13" i="2" s="1"/>
  <c r="Y13" i="2" s="1"/>
  <c r="Y11" i="2"/>
  <c r="X11" i="2"/>
  <c r="U11" i="2"/>
  <c r="U16" i="2" s="1"/>
  <c r="U31" i="2" s="1"/>
  <c r="S11" i="2"/>
  <c r="S16" i="2" s="1"/>
  <c r="R11" i="2"/>
  <c r="Q11" i="2"/>
  <c r="Q16" i="2" s="1"/>
  <c r="Q31" i="2" s="1"/>
  <c r="P11" i="2"/>
  <c r="P16" i="2" s="1"/>
  <c r="P31" i="2" s="1"/>
  <c r="O11" i="2"/>
  <c r="O16" i="2" s="1"/>
  <c r="N11" i="2"/>
  <c r="N16" i="2" s="1"/>
  <c r="N31" i="2" s="1"/>
  <c r="M11" i="2"/>
  <c r="M16" i="2" s="1"/>
  <c r="M31" i="2" s="1"/>
  <c r="L11" i="2"/>
  <c r="L16" i="2" s="1"/>
  <c r="L31" i="2" s="1"/>
  <c r="K11" i="2"/>
  <c r="K16" i="2" s="1"/>
  <c r="D11" i="2"/>
  <c r="D16" i="2" s="1"/>
  <c r="D31" i="2" s="1"/>
  <c r="C11" i="2"/>
  <c r="C16" i="2" s="1"/>
  <c r="C31" i="2" s="1"/>
  <c r="J8" i="2"/>
  <c r="J11" i="2" s="1"/>
  <c r="I17" i="1"/>
  <c r="F17" i="1"/>
  <c r="X16" i="1"/>
  <c r="J16" i="1"/>
  <c r="J15" i="1"/>
  <c r="W15" i="1" s="1"/>
  <c r="Y15" i="1" s="1"/>
  <c r="X14" i="1"/>
  <c r="J14" i="1"/>
  <c r="W14" i="1" s="1"/>
  <c r="X12" i="1"/>
  <c r="Y12" i="1" s="1"/>
  <c r="U11" i="1"/>
  <c r="U17" i="1" s="1"/>
  <c r="T11" i="1"/>
  <c r="T17" i="1" s="1"/>
  <c r="S17" i="1"/>
  <c r="R11" i="1"/>
  <c r="Q11" i="1"/>
  <c r="Q17" i="1" s="1"/>
  <c r="P11" i="1"/>
  <c r="P17" i="1" s="1"/>
  <c r="O11" i="1"/>
  <c r="O17" i="1" s="1"/>
  <c r="N11" i="1"/>
  <c r="N17" i="1" s="1"/>
  <c r="M11" i="1"/>
  <c r="M17" i="1" s="1"/>
  <c r="L11" i="1"/>
  <c r="L17" i="1" s="1"/>
  <c r="K11" i="1"/>
  <c r="K17" i="1" s="1"/>
  <c r="K31" i="1" s="1"/>
  <c r="I11" i="1"/>
  <c r="H11" i="1"/>
  <c r="G11" i="1"/>
  <c r="F11" i="1"/>
  <c r="E11" i="1"/>
  <c r="D11" i="1"/>
  <c r="D17" i="1" s="1"/>
  <c r="C11" i="1"/>
  <c r="C17" i="1" s="1"/>
  <c r="C31" i="1" s="1"/>
  <c r="J10" i="1"/>
  <c r="Y9" i="1"/>
  <c r="J8" i="1"/>
  <c r="W8" i="1" s="1"/>
  <c r="Y8" i="1" s="1"/>
  <c r="X7" i="1"/>
  <c r="X11" i="1" s="1"/>
  <c r="W7" i="1"/>
  <c r="O31" i="2" l="1"/>
  <c r="S31" i="2"/>
  <c r="Y16" i="2"/>
  <c r="Y31" i="2" s="1"/>
  <c r="I31" i="2"/>
  <c r="J16" i="2"/>
  <c r="Y14" i="1"/>
  <c r="J11" i="1"/>
  <c r="Y7" i="1"/>
  <c r="Y31" i="1" l="1"/>
  <c r="E24" i="1"/>
  <c r="G24" i="1"/>
  <c r="G19" i="1"/>
  <c r="I24" i="1"/>
  <c r="I19" i="1"/>
  <c r="D24" i="1"/>
  <c r="F19" i="1"/>
  <c r="F24" i="1"/>
  <c r="D19" i="1"/>
  <c r="D25" i="1"/>
  <c r="D31" i="1" s="1"/>
  <c r="G25" i="1"/>
  <c r="I25" i="1"/>
  <c r="F25" i="1"/>
  <c r="F31" i="1" s="1"/>
  <c r="H19" i="1"/>
  <c r="H25" i="1" s="1"/>
  <c r="E19" i="1"/>
  <c r="E25" i="1" s="1"/>
  <c r="E31" i="1" s="1"/>
  <c r="J19" i="1" l="1"/>
  <c r="W19" i="1" l="1"/>
  <c r="W25" i="1" s="1"/>
  <c r="W31" i="1" s="1"/>
  <c r="J25" i="1"/>
  <c r="J31" i="1" s="1"/>
</calcChain>
</file>

<file path=xl/sharedStrings.xml><?xml version="1.0" encoding="utf-8"?>
<sst xmlns="http://schemas.openxmlformats.org/spreadsheetml/2006/main" count="1264" uniqueCount="65">
  <si>
    <t>Сводка движения контингента - ПВЗ</t>
  </si>
  <si>
    <t>Форма обучения - очная</t>
  </si>
  <si>
    <t>Курс</t>
  </si>
  <si>
    <t xml:space="preserve">Специальность </t>
  </si>
  <si>
    <t>Состояние на 01.09</t>
  </si>
  <si>
    <t>В т.ч. в акад.отпуске</t>
  </si>
  <si>
    <t>Прибыло за период</t>
  </si>
  <si>
    <t>Выбыло за период</t>
  </si>
  <si>
    <t>Состоит к концу период</t>
  </si>
  <si>
    <t>Итого</t>
  </si>
  <si>
    <t>Принято</t>
  </si>
  <si>
    <t>Восстановлено</t>
  </si>
  <si>
    <t>Переведены из другого учебного заведения</t>
  </si>
  <si>
    <t>Выход из академ отпуска</t>
  </si>
  <si>
    <t>Перевод за счет средств ФБ</t>
  </si>
  <si>
    <t>Итого прибыло</t>
  </si>
  <si>
    <t>Перевод в другое учебное заведение</t>
  </si>
  <si>
    <t>Переведены с отделения на отделение</t>
  </si>
  <si>
    <t>Перевод за счет средств бюджета</t>
  </si>
  <si>
    <t>За академическую задолженность</t>
  </si>
  <si>
    <t>За нарушение дисциплины</t>
  </si>
  <si>
    <t>как не приступившие к занятиям</t>
  </si>
  <si>
    <t>По болезни</t>
  </si>
  <si>
    <t>В связи с академ.отпуском</t>
  </si>
  <si>
    <t>В связи с неоплатой</t>
  </si>
  <si>
    <t>По собственному желанию</t>
  </si>
  <si>
    <t>Выпуск</t>
  </si>
  <si>
    <t>Итого выбыло</t>
  </si>
  <si>
    <t>34.02.01 Сестринское дело</t>
  </si>
  <si>
    <t>Итого по всем курсам</t>
  </si>
  <si>
    <t>31.02.02 Акушерское дело (9 класс)</t>
  </si>
  <si>
    <t>Итого по всем курсам (9 классов)</t>
  </si>
  <si>
    <t>31.02.05 Стоматология ортопед.</t>
  </si>
  <si>
    <t>Итого по 1 курсу</t>
  </si>
  <si>
    <t>Итого по 2 курсу</t>
  </si>
  <si>
    <t>34.02.01 Сестринское дело (11 класс)</t>
  </si>
  <si>
    <t>Итого по 3 курсу</t>
  </si>
  <si>
    <t>Итого повсем курсам (11 классов)</t>
  </si>
  <si>
    <t>31.02.01 Лечебное дело</t>
  </si>
  <si>
    <t>Итого по всем курсам (углубл. подг.)</t>
  </si>
  <si>
    <t>Итого по колледжу</t>
  </si>
  <si>
    <r>
      <t xml:space="preserve">                                                                          </t>
    </r>
    <r>
      <rPr>
        <sz val="14"/>
        <rFont val="Arial Cyr"/>
        <charset val="204"/>
      </rPr>
      <t>Зам. директора по УР                                                 Л.Е. Соловьева</t>
    </r>
  </si>
  <si>
    <t>за период с 01.08.2020 по 31.08.2020</t>
  </si>
  <si>
    <t xml:space="preserve"> </t>
  </si>
  <si>
    <t>31.02.02 Акушерское дело</t>
  </si>
  <si>
    <t>Итого по всем курсам (11 классов)</t>
  </si>
  <si>
    <t>за период с 01.09.2020 по 30.09.2020</t>
  </si>
  <si>
    <t>за период с 01.10.2020 по 31.10.2020</t>
  </si>
  <si>
    <t>за период с 01.11.2020 по 30.11.2020</t>
  </si>
  <si>
    <t>за период с 01.12.2020 по 31.12.2020</t>
  </si>
  <si>
    <t>за период с 01.01.2021 по 31.01.2021</t>
  </si>
  <si>
    <t>Ин.гр.**</t>
  </si>
  <si>
    <t>34.02.01 Сестринское дело*</t>
  </si>
  <si>
    <t>34.02.01 Сестринское дело**</t>
  </si>
  <si>
    <t>за период с 01.02.2021 по 28.02.2021</t>
  </si>
  <si>
    <t>*    1  гражданин Узбекистана</t>
  </si>
  <si>
    <t>** 2  гражданин Армении</t>
  </si>
  <si>
    <t>* 1  гражданин Узбекистана</t>
  </si>
  <si>
    <r>
      <t xml:space="preserve">                                                                          </t>
    </r>
    <r>
      <rPr>
        <sz val="14"/>
        <rFont val="Times New Roman"/>
        <family val="1"/>
        <charset val="204"/>
      </rPr>
      <t>Зам. директора по УР                                                 Н.Н. Лапекина</t>
    </r>
  </si>
  <si>
    <r>
      <t xml:space="preserve">                                                                          </t>
    </r>
    <r>
      <rPr>
        <sz val="14"/>
        <color theme="0"/>
        <rFont val="Times New Roman"/>
        <family val="1"/>
        <charset val="204"/>
      </rPr>
      <t>Зам. директора по УР                                                 Н.Н. Лапекина</t>
    </r>
  </si>
  <si>
    <t>за период с 01.03.2021 по 31.03.2021</t>
  </si>
  <si>
    <t xml:space="preserve">                                                                          Зам. директора по УР                                                 Н.Н. Лапекина</t>
  </si>
  <si>
    <t>за период с 01.04.2021 по 30.04.2021</t>
  </si>
  <si>
    <t>за период с 01.05.2021 по 31.05.2021</t>
  </si>
  <si>
    <t>за период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</si>
</sst>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Arial Cyr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8" xfId="0" applyFont="1" applyBorder="1" applyAlignment="1">
      <alignment textRotation="90"/>
    </xf>
    <xf numFmtId="0" fontId="1" fillId="0" borderId="8" xfId="0" applyFont="1" applyBorder="1" applyAlignment="1">
      <alignment textRotation="90" wrapText="1"/>
    </xf>
    <xf numFmtId="0" fontId="1" fillId="0" borderId="8" xfId="0" applyFont="1" applyBorder="1" applyAlignment="1">
      <alignment textRotation="90" wrapText="1" shrinkToFit="1"/>
    </xf>
    <xf numFmtId="0" fontId="1" fillId="0" borderId="8" xfId="0" applyFont="1" applyBorder="1" applyAlignment="1">
      <alignment horizontal="center" textRotation="90" wrapText="1" shrinkToFit="1"/>
    </xf>
    <xf numFmtId="0" fontId="1" fillId="2" borderId="10" xfId="0" applyFont="1" applyFill="1" applyBorder="1"/>
    <xf numFmtId="0" fontId="1" fillId="2" borderId="8" xfId="0" applyFont="1" applyFill="1" applyBorder="1"/>
    <xf numFmtId="0" fontId="1" fillId="0" borderId="8" xfId="0" applyFont="1" applyBorder="1"/>
    <xf numFmtId="0" fontId="1" fillId="3" borderId="8" xfId="0" applyFont="1" applyFill="1" applyBorder="1"/>
    <xf numFmtId="0" fontId="1" fillId="0" borderId="9" xfId="0" applyFont="1" applyBorder="1"/>
    <xf numFmtId="0" fontId="1" fillId="4" borderId="1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0" fillId="3" borderId="0" xfId="0" applyFont="1" applyFill="1"/>
    <xf numFmtId="0" fontId="1" fillId="3" borderId="9" xfId="0" applyFont="1" applyFill="1" applyBorder="1"/>
    <xf numFmtId="1" fontId="1" fillId="0" borderId="8" xfId="0" applyNumberFormat="1" applyFont="1" applyBorder="1"/>
    <xf numFmtId="0" fontId="1" fillId="0" borderId="10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/>
    <xf numFmtId="0" fontId="1" fillId="3" borderId="10" xfId="0" applyFont="1" applyFill="1" applyBorder="1"/>
    <xf numFmtId="0" fontId="4" fillId="0" borderId="8" xfId="0" applyFont="1" applyBorder="1"/>
    <xf numFmtId="0" fontId="1" fillId="2" borderId="0" xfId="0" applyFont="1" applyFill="1" applyBorder="1"/>
    <xf numFmtId="0" fontId="5" fillId="0" borderId="8" xfId="0" applyFont="1" applyBorder="1"/>
    <xf numFmtId="0" fontId="0" fillId="0" borderId="0" xfId="0" applyBorder="1"/>
    <xf numFmtId="0" fontId="5" fillId="0" borderId="0" xfId="0" applyFont="1" applyBorder="1"/>
    <xf numFmtId="0" fontId="5" fillId="0" borderId="2" xfId="0" applyFont="1" applyBorder="1"/>
    <xf numFmtId="0" fontId="6" fillId="0" borderId="0" xfId="0" applyFont="1"/>
    <xf numFmtId="0" fontId="11" fillId="0" borderId="8" xfId="0" applyFont="1" applyBorder="1"/>
    <xf numFmtId="0" fontId="1" fillId="0" borderId="2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A10" workbookViewId="0">
      <selection activeCell="Z31" sqref="Z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0</v>
      </c>
      <c r="D7" s="7">
        <v>0</v>
      </c>
      <c r="E7" s="7">
        <v>140</v>
      </c>
      <c r="F7" s="7"/>
      <c r="G7" s="7"/>
      <c r="H7" s="7"/>
      <c r="I7" s="7"/>
      <c r="J7" s="8">
        <v>140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f>J7-V7</f>
        <v>140</v>
      </c>
      <c r="X7" s="7">
        <f>D7+H7-R7</f>
        <v>0</v>
      </c>
      <c r="Y7" s="9">
        <f>X7+W7</f>
        <v>140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156</v>
      </c>
      <c r="K8" s="7">
        <v>2</v>
      </c>
      <c r="L8" s="7"/>
      <c r="M8" s="7"/>
      <c r="N8" s="7"/>
      <c r="O8" s="7"/>
      <c r="P8" s="7"/>
      <c r="Q8" s="7"/>
      <c r="R8" s="7"/>
      <c r="S8" s="7">
        <v>1</v>
      </c>
      <c r="T8" s="7"/>
      <c r="U8" s="7"/>
      <c r="V8" s="7">
        <v>3</v>
      </c>
      <c r="W8" s="8">
        <f>J8-V8</f>
        <v>153</v>
      </c>
      <c r="X8" s="7">
        <v>0</v>
      </c>
      <c r="Y8" s="9">
        <f t="shared" ref="Y8:Y28" si="1">X8+W8</f>
        <v>153</v>
      </c>
    </row>
    <row r="9" spans="1:25" ht="15.75" x14ac:dyDescent="0.25">
      <c r="A9" s="5">
        <v>3</v>
      </c>
      <c r="B9" s="6" t="s">
        <v>28</v>
      </c>
      <c r="C9" s="7">
        <v>165</v>
      </c>
      <c r="D9" s="7">
        <v>2</v>
      </c>
      <c r="E9" s="7"/>
      <c r="F9" s="7"/>
      <c r="G9" s="7"/>
      <c r="H9" s="7"/>
      <c r="I9" s="7"/>
      <c r="J9" s="8">
        <v>165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2</v>
      </c>
      <c r="Y9" s="9">
        <f t="shared" si="1"/>
        <v>167</v>
      </c>
    </row>
    <row r="10" spans="1:25" ht="15.75" x14ac:dyDescent="0.25">
      <c r="A10" s="5">
        <v>4</v>
      </c>
      <c r="B10" s="6" t="s">
        <v>28</v>
      </c>
      <c r="C10" s="7">
        <v>179</v>
      </c>
      <c r="D10" s="7">
        <v>5</v>
      </c>
      <c r="E10" s="7"/>
      <c r="F10" s="7"/>
      <c r="G10" s="7"/>
      <c r="H10" s="7">
        <v>3</v>
      </c>
      <c r="I10" s="7"/>
      <c r="J10" s="8">
        <f t="shared" si="0"/>
        <v>182</v>
      </c>
      <c r="K10" s="7"/>
      <c r="L10" s="7"/>
      <c r="M10" s="7"/>
      <c r="N10" s="7"/>
      <c r="O10" s="7"/>
      <c r="P10" s="7"/>
      <c r="Q10" s="7"/>
      <c r="R10" s="7"/>
      <c r="S10" s="23">
        <v>2</v>
      </c>
      <c r="T10" s="7"/>
      <c r="U10" s="7"/>
      <c r="V10" s="23">
        <v>2</v>
      </c>
      <c r="W10" s="8">
        <v>180</v>
      </c>
      <c r="X10" s="7">
        <v>2</v>
      </c>
      <c r="Y10" s="9">
        <v>182</v>
      </c>
    </row>
    <row r="11" spans="1:25" ht="15.75" x14ac:dyDescent="0.25">
      <c r="A11" s="10"/>
      <c r="B11" s="11" t="s">
        <v>29</v>
      </c>
      <c r="C11" s="11">
        <f t="shared" ref="C11:I11" si="2">C7+C8+C9+C10</f>
        <v>500</v>
      </c>
      <c r="D11" s="11">
        <f t="shared" si="2"/>
        <v>7</v>
      </c>
      <c r="E11" s="11">
        <f t="shared" si="2"/>
        <v>140</v>
      </c>
      <c r="F11" s="11">
        <f t="shared" si="2"/>
        <v>0</v>
      </c>
      <c r="G11" s="11">
        <f t="shared" si="2"/>
        <v>0</v>
      </c>
      <c r="H11" s="11">
        <f t="shared" si="2"/>
        <v>3</v>
      </c>
      <c r="I11" s="11">
        <f t="shared" si="2"/>
        <v>0</v>
      </c>
      <c r="J11" s="11">
        <f t="shared" si="0"/>
        <v>643</v>
      </c>
      <c r="K11" s="11">
        <f>K7+K8+K9+K10</f>
        <v>2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3</v>
      </c>
      <c r="T11" s="11">
        <f t="shared" si="3"/>
        <v>0</v>
      </c>
      <c r="U11" s="11">
        <f t="shared" si="3"/>
        <v>0</v>
      </c>
      <c r="V11" s="11">
        <v>5</v>
      </c>
      <c r="W11" s="11">
        <v>638</v>
      </c>
      <c r="X11" s="11">
        <f>X7+X8+X9+X10</f>
        <v>4</v>
      </c>
      <c r="Y11" s="12">
        <v>642</v>
      </c>
    </row>
    <row r="12" spans="1:25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5" ht="15.75" x14ac:dyDescent="0.25">
      <c r="A13" s="5">
        <v>1</v>
      </c>
      <c r="B13" s="7" t="s">
        <v>30</v>
      </c>
      <c r="C13" s="7">
        <v>0</v>
      </c>
      <c r="D13" s="7">
        <v>0</v>
      </c>
      <c r="E13" s="7">
        <v>25</v>
      </c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ref="Y13" si="4">X13+W13</f>
        <v>25</v>
      </c>
    </row>
    <row r="14" spans="1:25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5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5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f t="shared" si="0"/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6" ht="15.75" x14ac:dyDescent="0.25">
      <c r="A17" s="13"/>
      <c r="B17" s="8" t="s">
        <v>31</v>
      </c>
      <c r="C17" s="8">
        <f>C11+C12+C14+C15+C16</f>
        <v>648</v>
      </c>
      <c r="D17" s="8">
        <f>D11+D12+D14+D15+D16</f>
        <v>7</v>
      </c>
      <c r="E17" s="8">
        <v>165</v>
      </c>
      <c r="F17" s="8">
        <f>F7+F8+F9+F10+F16</f>
        <v>0</v>
      </c>
      <c r="G17" s="8">
        <v>0</v>
      </c>
      <c r="H17" s="8">
        <v>3</v>
      </c>
      <c r="I17" s="8">
        <f>I7+I8+I9+I10+I16</f>
        <v>0</v>
      </c>
      <c r="J17" s="8">
        <v>816</v>
      </c>
      <c r="K17" s="8">
        <f t="shared" ref="K17:Q17" si="5">K11+K12+K14+K16</f>
        <v>2</v>
      </c>
      <c r="L17" s="8">
        <f t="shared" si="5"/>
        <v>0</v>
      </c>
      <c r="M17" s="8">
        <f t="shared" si="5"/>
        <v>0</v>
      </c>
      <c r="N17" s="8">
        <f t="shared" si="5"/>
        <v>0</v>
      </c>
      <c r="O17" s="8">
        <f t="shared" si="5"/>
        <v>0</v>
      </c>
      <c r="P17" s="8">
        <f t="shared" si="5"/>
        <v>0</v>
      </c>
      <c r="Q17" s="8">
        <f t="shared" si="5"/>
        <v>0</v>
      </c>
      <c r="R17" s="8">
        <v>0</v>
      </c>
      <c r="S17" s="8">
        <f>S11+S12+S14+S16</f>
        <v>3</v>
      </c>
      <c r="T17" s="8">
        <f>T11+T12+T14+T16</f>
        <v>0</v>
      </c>
      <c r="U17" s="8">
        <f>U11+U12+U14+U16</f>
        <v>0</v>
      </c>
      <c r="V17" s="8">
        <v>5</v>
      </c>
      <c r="W17" s="8">
        <v>811</v>
      </c>
      <c r="X17" s="8">
        <v>4</v>
      </c>
      <c r="Y17" s="14">
        <v>815</v>
      </c>
    </row>
    <row r="18" spans="1:26" ht="15.75" x14ac:dyDescent="0.25">
      <c r="A18" s="5">
        <v>1</v>
      </c>
      <c r="B18" s="6" t="s">
        <v>32</v>
      </c>
      <c r="C18" s="7">
        <v>0</v>
      </c>
      <c r="D18" s="7">
        <v>0</v>
      </c>
      <c r="E18" s="7">
        <v>50</v>
      </c>
      <c r="F18" s="7"/>
      <c r="G18" s="7"/>
      <c r="H18" s="7"/>
      <c r="I18" s="7"/>
      <c r="J18" s="8">
        <v>50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f>J18-V18</f>
        <v>50</v>
      </c>
      <c r="X18" s="15">
        <v>0</v>
      </c>
      <c r="Y18" s="9">
        <f t="shared" si="1"/>
        <v>50</v>
      </c>
    </row>
    <row r="19" spans="1:26" ht="15.75" x14ac:dyDescent="0.25">
      <c r="A19" s="10"/>
      <c r="B19" s="11" t="s">
        <v>33</v>
      </c>
      <c r="C19" s="11">
        <f>C18</f>
        <v>0</v>
      </c>
      <c r="D19" s="11">
        <f t="shared" ref="D19:I19" si="6">D22+D18</f>
        <v>0</v>
      </c>
      <c r="E19" s="11">
        <f t="shared" si="6"/>
        <v>50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6"/>
        <v>0</v>
      </c>
      <c r="J19" s="11">
        <f t="shared" si="0"/>
        <v>50</v>
      </c>
      <c r="K19" s="11">
        <f>K18</f>
        <v>0</v>
      </c>
      <c r="L19" s="11">
        <f t="shared" ref="L19:V19" si="7">L18</f>
        <v>0</v>
      </c>
      <c r="M19" s="11">
        <f t="shared" si="7"/>
        <v>0</v>
      </c>
      <c r="N19" s="11">
        <f t="shared" si="7"/>
        <v>0</v>
      </c>
      <c r="O19" s="11">
        <f t="shared" si="7"/>
        <v>0</v>
      </c>
      <c r="P19" s="11">
        <f t="shared" si="7"/>
        <v>0</v>
      </c>
      <c r="Q19" s="11">
        <f t="shared" si="7"/>
        <v>0</v>
      </c>
      <c r="R19" s="11">
        <f t="shared" si="7"/>
        <v>0</v>
      </c>
      <c r="S19" s="11">
        <f t="shared" si="7"/>
        <v>0</v>
      </c>
      <c r="T19" s="11">
        <f t="shared" si="7"/>
        <v>0</v>
      </c>
      <c r="U19" s="11">
        <f t="shared" si="7"/>
        <v>0</v>
      </c>
      <c r="V19" s="11">
        <f t="shared" si="7"/>
        <v>0</v>
      </c>
      <c r="W19" s="11">
        <f>J19-V19</f>
        <v>50</v>
      </c>
      <c r="X19" s="11">
        <v>0</v>
      </c>
      <c r="Y19" s="11">
        <v>50</v>
      </c>
    </row>
    <row r="20" spans="1:26" ht="15.75" x14ac:dyDescent="0.25">
      <c r="A20" s="16">
        <v>2</v>
      </c>
      <c r="B20" s="6" t="s">
        <v>32</v>
      </c>
      <c r="C20" s="7">
        <v>43</v>
      </c>
      <c r="D20" s="7">
        <v>0</v>
      </c>
      <c r="E20" s="7"/>
      <c r="F20" s="7"/>
      <c r="G20" s="7"/>
      <c r="H20" s="7"/>
      <c r="I20" s="7"/>
      <c r="J20" s="8">
        <f t="shared" si="0"/>
        <v>43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43</v>
      </c>
      <c r="X20" s="7">
        <v>0</v>
      </c>
      <c r="Y20" s="9">
        <f t="shared" si="1"/>
        <v>43</v>
      </c>
    </row>
    <row r="21" spans="1:26" ht="15.75" hidden="1" x14ac:dyDescent="0.25">
      <c r="A21" s="10"/>
      <c r="B21" s="11" t="s">
        <v>34</v>
      </c>
      <c r="C21" s="11">
        <v>43</v>
      </c>
      <c r="D21" s="11">
        <f t="shared" ref="D21:I21" si="8">D20</f>
        <v>0</v>
      </c>
      <c r="E21" s="11">
        <f t="shared" si="8"/>
        <v>0</v>
      </c>
      <c r="F21" s="11">
        <f t="shared" si="8"/>
        <v>0</v>
      </c>
      <c r="G21" s="11">
        <f t="shared" si="8"/>
        <v>0</v>
      </c>
      <c r="H21" s="11">
        <f t="shared" si="8"/>
        <v>0</v>
      </c>
      <c r="I21" s="11">
        <f t="shared" si="8"/>
        <v>0</v>
      </c>
      <c r="J21" s="11">
        <f t="shared" si="0"/>
        <v>43</v>
      </c>
      <c r="K21" s="11">
        <f>K20</f>
        <v>0</v>
      </c>
      <c r="L21" s="11">
        <f t="shared" ref="L21:V21" si="9">L20</f>
        <v>0</v>
      </c>
      <c r="M21" s="11">
        <f t="shared" si="9"/>
        <v>0</v>
      </c>
      <c r="N21" s="11">
        <f t="shared" si="9"/>
        <v>0</v>
      </c>
      <c r="O21" s="11">
        <f t="shared" si="9"/>
        <v>0</v>
      </c>
      <c r="P21" s="11">
        <f t="shared" si="9"/>
        <v>0</v>
      </c>
      <c r="Q21" s="11">
        <f t="shared" si="9"/>
        <v>0</v>
      </c>
      <c r="R21" s="11">
        <f t="shared" si="9"/>
        <v>0</v>
      </c>
      <c r="S21" s="11">
        <f t="shared" si="9"/>
        <v>0</v>
      </c>
      <c r="T21" s="11">
        <f t="shared" si="9"/>
        <v>0</v>
      </c>
      <c r="U21" s="11">
        <f t="shared" si="9"/>
        <v>0</v>
      </c>
      <c r="V21" s="11">
        <f t="shared" si="9"/>
        <v>0</v>
      </c>
      <c r="W21" s="11">
        <v>43</v>
      </c>
      <c r="X21" s="11">
        <v>0</v>
      </c>
      <c r="Y21" s="12">
        <f t="shared" si="1"/>
        <v>43</v>
      </c>
    </row>
    <row r="22" spans="1:26" ht="15.75" x14ac:dyDescent="0.25">
      <c r="A22" s="5"/>
      <c r="B22" s="11" t="s">
        <v>34</v>
      </c>
      <c r="C22" s="11">
        <v>43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43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f>SUM(K22:U22)</f>
        <v>0</v>
      </c>
      <c r="W22" s="11">
        <f>J22-V22</f>
        <v>43</v>
      </c>
      <c r="X22" s="11">
        <f>D22+H22-R22</f>
        <v>0</v>
      </c>
      <c r="Y22" s="12">
        <f t="shared" si="1"/>
        <v>43</v>
      </c>
    </row>
    <row r="23" spans="1:26" ht="15.75" x14ac:dyDescent="0.25">
      <c r="A23" s="5">
        <v>3</v>
      </c>
      <c r="B23" s="6" t="s">
        <v>32</v>
      </c>
      <c r="C23" s="7">
        <v>43</v>
      </c>
      <c r="D23" s="7">
        <v>0</v>
      </c>
      <c r="E23" s="7"/>
      <c r="F23" s="7">
        <v>1</v>
      </c>
      <c r="G23" s="7">
        <v>1</v>
      </c>
      <c r="H23" s="7"/>
      <c r="I23" s="7"/>
      <c r="J23" s="8">
        <f t="shared" si="0"/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45</v>
      </c>
      <c r="X23" s="7">
        <v>0</v>
      </c>
      <c r="Y23" s="9">
        <v>45</v>
      </c>
    </row>
    <row r="24" spans="1:26" ht="15.75" x14ac:dyDescent="0.25">
      <c r="A24" s="10"/>
      <c r="B24" s="11" t="s">
        <v>36</v>
      </c>
      <c r="C24" s="11">
        <v>43</v>
      </c>
      <c r="D24" s="11">
        <f>D22+D23</f>
        <v>0</v>
      </c>
      <c r="E24" s="11">
        <f>E22+E21</f>
        <v>0</v>
      </c>
      <c r="F24" s="11">
        <f>F22+F23</f>
        <v>1</v>
      </c>
      <c r="G24" s="11">
        <f>G22+G21</f>
        <v>0</v>
      </c>
      <c r="H24" s="11">
        <v>0</v>
      </c>
      <c r="I24" s="11">
        <f>I22+I21</f>
        <v>0</v>
      </c>
      <c r="J24" s="11">
        <v>45</v>
      </c>
      <c r="K24" s="11">
        <f>K22+K23</f>
        <v>0</v>
      </c>
      <c r="L24" s="11">
        <f t="shared" ref="L24:U24" si="10">L22+L23</f>
        <v>0</v>
      </c>
      <c r="M24" s="11">
        <f t="shared" si="10"/>
        <v>0</v>
      </c>
      <c r="N24" s="11">
        <f t="shared" si="10"/>
        <v>0</v>
      </c>
      <c r="O24" s="11">
        <f t="shared" si="10"/>
        <v>0</v>
      </c>
      <c r="P24" s="11">
        <f t="shared" si="10"/>
        <v>0</v>
      </c>
      <c r="Q24" s="11">
        <f t="shared" si="10"/>
        <v>0</v>
      </c>
      <c r="R24" s="11">
        <f t="shared" si="10"/>
        <v>0</v>
      </c>
      <c r="S24" s="11">
        <f t="shared" si="10"/>
        <v>0</v>
      </c>
      <c r="T24" s="11">
        <f t="shared" si="10"/>
        <v>0</v>
      </c>
      <c r="U24" s="11">
        <f t="shared" si="10"/>
        <v>0</v>
      </c>
      <c r="V24" s="11">
        <v>0</v>
      </c>
      <c r="W24" s="11">
        <v>45</v>
      </c>
      <c r="X24" s="11">
        <v>0</v>
      </c>
      <c r="Y24" s="11">
        <v>45</v>
      </c>
    </row>
    <row r="25" spans="1:26" ht="15.75" x14ac:dyDescent="0.25">
      <c r="A25" s="10"/>
      <c r="B25" s="11" t="s">
        <v>37</v>
      </c>
      <c r="C25" s="11">
        <f>C19+C21+C24</f>
        <v>86</v>
      </c>
      <c r="D25" s="11">
        <f>D19+D21+D24</f>
        <v>0</v>
      </c>
      <c r="E25" s="11">
        <f>E19+E21+E24</f>
        <v>50</v>
      </c>
      <c r="F25" s="11">
        <f>F23+F22</f>
        <v>1</v>
      </c>
      <c r="G25" s="11">
        <f>G23+G22</f>
        <v>1</v>
      </c>
      <c r="H25" s="11">
        <f>H19+H21+H24</f>
        <v>0</v>
      </c>
      <c r="I25" s="11">
        <f>I23+I22</f>
        <v>0</v>
      </c>
      <c r="J25" s="11">
        <f>J19+J21+J24</f>
        <v>138</v>
      </c>
      <c r="K25" s="11">
        <f>K19+K21+K24</f>
        <v>0</v>
      </c>
      <c r="L25" s="11">
        <f t="shared" ref="L25:U25" si="11">L19+L21+L24</f>
        <v>0</v>
      </c>
      <c r="M25" s="11">
        <f t="shared" si="11"/>
        <v>0</v>
      </c>
      <c r="N25" s="11">
        <f t="shared" si="11"/>
        <v>0</v>
      </c>
      <c r="O25" s="11">
        <f t="shared" si="11"/>
        <v>0</v>
      </c>
      <c r="P25" s="11">
        <f t="shared" si="11"/>
        <v>0</v>
      </c>
      <c r="Q25" s="11">
        <f t="shared" si="11"/>
        <v>0</v>
      </c>
      <c r="R25" s="11">
        <f t="shared" si="11"/>
        <v>0</v>
      </c>
      <c r="S25" s="11">
        <f t="shared" si="11"/>
        <v>0</v>
      </c>
      <c r="T25" s="11">
        <f t="shared" si="11"/>
        <v>0</v>
      </c>
      <c r="U25" s="11">
        <f t="shared" si="11"/>
        <v>0</v>
      </c>
      <c r="V25" s="11">
        <v>0</v>
      </c>
      <c r="W25" s="11">
        <f>W19+W21+W24</f>
        <v>138</v>
      </c>
      <c r="X25" s="11">
        <f>X19+X21+X24</f>
        <v>0</v>
      </c>
      <c r="Y25" s="11">
        <f>Y19+Y21+Y24</f>
        <v>138</v>
      </c>
    </row>
    <row r="26" spans="1:26" ht="15.75" x14ac:dyDescent="0.25">
      <c r="A26" s="5">
        <v>1</v>
      </c>
      <c r="B26" s="6" t="s">
        <v>38</v>
      </c>
      <c r="C26" s="7">
        <v>0</v>
      </c>
      <c r="D26" s="7">
        <v>1</v>
      </c>
      <c r="E26" s="7">
        <v>55</v>
      </c>
      <c r="F26" s="7"/>
      <c r="G26" s="7"/>
      <c r="H26" s="7"/>
      <c r="I26" s="7"/>
      <c r="J26" s="8">
        <f t="shared" si="0"/>
        <v>55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55</v>
      </c>
      <c r="X26" s="7">
        <v>1</v>
      </c>
      <c r="Y26" s="9">
        <f t="shared" si="1"/>
        <v>56</v>
      </c>
    </row>
    <row r="27" spans="1:26" ht="15.75" x14ac:dyDescent="0.25">
      <c r="A27" s="5">
        <v>2</v>
      </c>
      <c r="B27" s="6" t="s">
        <v>38</v>
      </c>
      <c r="C27" s="7">
        <v>42</v>
      </c>
      <c r="D27" s="7">
        <v>0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f>J27-V27</f>
        <v>42</v>
      </c>
      <c r="X27" s="7">
        <f>D27+H27-R27</f>
        <v>0</v>
      </c>
      <c r="Y27" s="9">
        <f t="shared" si="1"/>
        <v>42</v>
      </c>
    </row>
    <row r="28" spans="1:26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6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6" ht="15.75" x14ac:dyDescent="0.25">
      <c r="A30" s="10"/>
      <c r="B30" s="11" t="s">
        <v>39</v>
      </c>
      <c r="C30" s="11">
        <f>C26+C27+C28+C29</f>
        <v>72</v>
      </c>
      <c r="D30" s="11">
        <f t="shared" ref="D30:U30" si="12">D26+D27+D28+D29</f>
        <v>1</v>
      </c>
      <c r="E30" s="11">
        <f t="shared" si="12"/>
        <v>55</v>
      </c>
      <c r="F30" s="11">
        <f>F26+F27+F28+F29</f>
        <v>0</v>
      </c>
      <c r="G30" s="11">
        <f t="shared" si="12"/>
        <v>0</v>
      </c>
      <c r="H30" s="11">
        <f t="shared" si="12"/>
        <v>0</v>
      </c>
      <c r="I30" s="11">
        <f t="shared" si="12"/>
        <v>0</v>
      </c>
      <c r="J30" s="11">
        <f>J26+J27+J28+J29</f>
        <v>127</v>
      </c>
      <c r="K30" s="11">
        <f t="shared" si="12"/>
        <v>0</v>
      </c>
      <c r="L30" s="11">
        <f t="shared" si="12"/>
        <v>0</v>
      </c>
      <c r="M30" s="11">
        <f t="shared" si="12"/>
        <v>0</v>
      </c>
      <c r="N30" s="11">
        <f t="shared" si="12"/>
        <v>0</v>
      </c>
      <c r="O30" s="11">
        <f t="shared" si="12"/>
        <v>0</v>
      </c>
      <c r="P30" s="11">
        <f t="shared" si="12"/>
        <v>0</v>
      </c>
      <c r="Q30" s="11">
        <f t="shared" si="12"/>
        <v>0</v>
      </c>
      <c r="R30" s="11">
        <f t="shared" si="12"/>
        <v>0</v>
      </c>
      <c r="S30" s="11">
        <f t="shared" si="12"/>
        <v>0</v>
      </c>
      <c r="T30" s="11">
        <f t="shared" si="12"/>
        <v>0</v>
      </c>
      <c r="U30" s="11">
        <f t="shared" si="12"/>
        <v>0</v>
      </c>
      <c r="V30" s="11">
        <f>SUM(K30:U30)</f>
        <v>0</v>
      </c>
      <c r="W30" s="11">
        <f>J30-V30</f>
        <v>127</v>
      </c>
      <c r="X30" s="11">
        <f>X26+X27+X28+X29</f>
        <v>1</v>
      </c>
      <c r="Y30" s="12">
        <f>Y26+Y27+Y28+Y29</f>
        <v>128</v>
      </c>
    </row>
    <row r="31" spans="1:26" ht="16.5" thickBot="1" x14ac:dyDescent="0.3">
      <c r="A31" s="17"/>
      <c r="B31" s="18" t="s">
        <v>40</v>
      </c>
      <c r="C31" s="18">
        <f>C17+C25+C30</f>
        <v>806</v>
      </c>
      <c r="D31" s="18">
        <f>D17+D25+D30</f>
        <v>8</v>
      </c>
      <c r="E31" s="18">
        <f>E17+E25+E30</f>
        <v>270</v>
      </c>
      <c r="F31" s="18">
        <f>F17+F25+F30</f>
        <v>1</v>
      </c>
      <c r="G31" s="18">
        <v>1</v>
      </c>
      <c r="H31" s="18">
        <v>3</v>
      </c>
      <c r="I31" s="18">
        <f>I11+I17+I30</f>
        <v>0</v>
      </c>
      <c r="J31" s="18">
        <f>J17+J25+J30</f>
        <v>1081</v>
      </c>
      <c r="K31" s="18">
        <f>K17+K25+K30</f>
        <v>2</v>
      </c>
      <c r="L31" s="18">
        <f t="shared" ref="L31:U31" si="13">L17+L25+L30</f>
        <v>0</v>
      </c>
      <c r="M31" s="18">
        <f t="shared" si="13"/>
        <v>0</v>
      </c>
      <c r="N31" s="18">
        <f t="shared" si="13"/>
        <v>0</v>
      </c>
      <c r="O31" s="18">
        <f t="shared" si="13"/>
        <v>0</v>
      </c>
      <c r="P31" s="18">
        <f t="shared" si="13"/>
        <v>0</v>
      </c>
      <c r="Q31" s="18">
        <f t="shared" si="13"/>
        <v>0</v>
      </c>
      <c r="R31" s="18">
        <v>0</v>
      </c>
      <c r="S31" s="18">
        <v>3</v>
      </c>
      <c r="T31" s="18">
        <v>0</v>
      </c>
      <c r="U31" s="18">
        <f t="shared" si="13"/>
        <v>0</v>
      </c>
      <c r="V31" s="18">
        <v>5</v>
      </c>
      <c r="W31" s="18">
        <f>W17+W25+W30</f>
        <v>1076</v>
      </c>
      <c r="X31" s="18">
        <f>X17+X25+X30</f>
        <v>5</v>
      </c>
      <c r="Y31" s="18">
        <f>Y17+Y25+Y30</f>
        <v>1081</v>
      </c>
      <c r="Z31">
        <v>2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W5:W6"/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</mergeCells>
  <pageMargins left="0.70866141732283472" right="0" top="0" bottom="0" header="0" footer="0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selection activeCell="U27" sqref="U27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139</v>
      </c>
      <c r="D7" s="7">
        <v>0</v>
      </c>
      <c r="E7" s="7"/>
      <c r="F7" s="7"/>
      <c r="G7" s="7"/>
      <c r="H7" s="7"/>
      <c r="I7" s="7"/>
      <c r="J7" s="8">
        <v>139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v>139</v>
      </c>
      <c r="X7" s="7">
        <v>0</v>
      </c>
      <c r="Y7" s="9">
        <v>139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>C8+E8+F8+G8+I8</f>
        <v>156</v>
      </c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>
        <v>1</v>
      </c>
      <c r="W8" s="8">
        <v>155</v>
      </c>
      <c r="X8" s="7">
        <v>0</v>
      </c>
      <c r="Y8" s="9">
        <v>155</v>
      </c>
    </row>
    <row r="9" spans="1:25" ht="15.75" x14ac:dyDescent="0.25">
      <c r="A9" s="5">
        <v>3</v>
      </c>
      <c r="B9" s="6" t="s">
        <v>28</v>
      </c>
      <c r="C9" s="7">
        <v>167</v>
      </c>
      <c r="D9" s="7">
        <v>1</v>
      </c>
      <c r="E9" s="7"/>
      <c r="F9" s="7"/>
      <c r="G9" s="7"/>
      <c r="H9" s="7"/>
      <c r="I9" s="7"/>
      <c r="J9" s="8">
        <v>167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v>183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645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645</v>
      </c>
      <c r="K11" s="11">
        <f>K7+K8+K9+K10</f>
        <v>0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1</v>
      </c>
      <c r="U11" s="11">
        <f t="shared" si="0"/>
        <v>0</v>
      </c>
      <c r="V11" s="11">
        <v>1</v>
      </c>
      <c r="W11" s="11">
        <v>643</v>
      </c>
      <c r="X11" s="11">
        <f>X7+X8+X9+X10</f>
        <v>1</v>
      </c>
      <c r="Y11" s="12">
        <v>644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f>C11+C12+C13+C14+C15</f>
        <v>818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818</v>
      </c>
      <c r="K16" s="8">
        <f t="shared" ref="K16:Q16" si="1">K11+K12+K13+K15</f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1</v>
      </c>
      <c r="U16" s="8">
        <f>U11+U12+U13+U15</f>
        <v>0</v>
      </c>
      <c r="V16" s="8">
        <v>1</v>
      </c>
      <c r="W16" s="8">
        <v>816</v>
      </c>
      <c r="X16" s="8">
        <v>1</v>
      </c>
      <c r="Y16" s="8">
        <v>817</v>
      </c>
    </row>
    <row r="17" spans="1:25" ht="15.75" x14ac:dyDescent="0.25">
      <c r="A17" s="5">
        <v>1</v>
      </c>
      <c r="B17" s="6" t="s">
        <v>32</v>
      </c>
      <c r="C17" s="7">
        <v>46</v>
      </c>
      <c r="D17" s="7">
        <v>0</v>
      </c>
      <c r="E17" s="7"/>
      <c r="F17" s="7"/>
      <c r="G17" s="7"/>
      <c r="H17" s="7"/>
      <c r="I17" s="7"/>
      <c r="J17" s="8">
        <v>46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46</v>
      </c>
      <c r="X17" s="7">
        <v>0</v>
      </c>
      <c r="Y17" s="9">
        <v>46</v>
      </c>
    </row>
    <row r="18" spans="1:25" ht="15.75" x14ac:dyDescent="0.25">
      <c r="A18" s="10"/>
      <c r="B18" s="11" t="s">
        <v>33</v>
      </c>
      <c r="C18" s="11">
        <f>C17</f>
        <v>46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46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v>0</v>
      </c>
      <c r="W18" s="11">
        <v>46</v>
      </c>
      <c r="X18" s="11">
        <f>X21+X17</f>
        <v>0</v>
      </c>
      <c r="Y18" s="11">
        <v>46</v>
      </c>
    </row>
    <row r="19" spans="1:25" ht="15.75" x14ac:dyDescent="0.25">
      <c r="A19" s="16">
        <v>2</v>
      </c>
      <c r="B19" s="6" t="s">
        <v>32</v>
      </c>
      <c r="C19" s="7">
        <v>44</v>
      </c>
      <c r="D19" s="7">
        <v>0</v>
      </c>
      <c r="E19" s="7"/>
      <c r="F19" s="7"/>
      <c r="G19" s="7"/>
      <c r="H19" s="7"/>
      <c r="I19" s="7"/>
      <c r="J19" s="8">
        <v>44</v>
      </c>
      <c r="K19" s="7"/>
      <c r="L19" s="7"/>
      <c r="M19" s="7"/>
      <c r="N19" s="7"/>
      <c r="O19" s="7"/>
      <c r="P19" s="7"/>
      <c r="Q19" s="7"/>
      <c r="R19" s="7"/>
      <c r="S19" s="7"/>
      <c r="T19" s="7">
        <v>2</v>
      </c>
      <c r="U19" s="7"/>
      <c r="V19" s="7">
        <v>2</v>
      </c>
      <c r="W19" s="8">
        <v>42</v>
      </c>
      <c r="X19" s="7">
        <v>0</v>
      </c>
      <c r="Y19" s="9">
        <v>42</v>
      </c>
    </row>
    <row r="20" spans="1:25" ht="15.75" x14ac:dyDescent="0.25">
      <c r="A20" s="10"/>
      <c r="B20" s="11" t="s">
        <v>34</v>
      </c>
      <c r="C20" s="11">
        <v>44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44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2</v>
      </c>
      <c r="U20" s="11">
        <f t="shared" si="5"/>
        <v>0</v>
      </c>
      <c r="V20" s="11">
        <v>2</v>
      </c>
      <c r="W20" s="11">
        <v>42</v>
      </c>
      <c r="X20" s="11">
        <f>X21+X19</f>
        <v>0</v>
      </c>
      <c r="Y20" s="11">
        <v>42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46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46</v>
      </c>
      <c r="X24" s="11">
        <f>X22+X23</f>
        <v>0</v>
      </c>
      <c r="Y24" s="11">
        <v>46</v>
      </c>
    </row>
    <row r="25" spans="1:25" ht="15.75" x14ac:dyDescent="0.25">
      <c r="A25" s="22"/>
      <c r="B25" s="8" t="s">
        <v>45</v>
      </c>
      <c r="C25" s="8">
        <f t="shared" ref="C25:J25" si="7">C18+C20+C24</f>
        <v>136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136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2</v>
      </c>
      <c r="U25" s="8">
        <f t="shared" si="9"/>
        <v>0</v>
      </c>
      <c r="V25" s="8">
        <v>2</v>
      </c>
      <c r="W25" s="8">
        <f t="shared" si="9"/>
        <v>134</v>
      </c>
      <c r="X25" s="8">
        <f t="shared" si="9"/>
        <v>0</v>
      </c>
      <c r="Y25" s="8">
        <f t="shared" si="9"/>
        <v>134</v>
      </c>
    </row>
    <row r="26" spans="1:25" ht="15.75" x14ac:dyDescent="0.25">
      <c r="A26" s="5">
        <v>1</v>
      </c>
      <c r="B26" s="6" t="s">
        <v>38</v>
      </c>
      <c r="C26" s="7">
        <v>55</v>
      </c>
      <c r="D26" s="7">
        <v>1</v>
      </c>
      <c r="E26" s="7"/>
      <c r="F26" s="7"/>
      <c r="G26" s="7"/>
      <c r="H26" s="7"/>
      <c r="I26" s="7"/>
      <c r="J26" s="8">
        <v>55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54</v>
      </c>
      <c r="X26" s="7">
        <v>1</v>
      </c>
      <c r="Y26" s="9">
        <v>55</v>
      </c>
    </row>
    <row r="27" spans="1:25" ht="15.75" x14ac:dyDescent="0.25">
      <c r="A27" s="5">
        <v>2</v>
      </c>
      <c r="B27" s="6" t="s">
        <v>38</v>
      </c>
      <c r="C27" s="7">
        <v>42</v>
      </c>
      <c r="D27" s="7">
        <v>1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127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127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0</v>
      </c>
      <c r="W30" s="11">
        <f t="shared" si="10"/>
        <v>125</v>
      </c>
      <c r="X30" s="11">
        <v>2</v>
      </c>
      <c r="Y30" s="11">
        <f t="shared" si="10"/>
        <v>127</v>
      </c>
    </row>
    <row r="31" spans="1:25" ht="16.5" thickBot="1" x14ac:dyDescent="0.3">
      <c r="A31" s="17"/>
      <c r="B31" s="18" t="s">
        <v>40</v>
      </c>
      <c r="C31" s="18">
        <f>C16+C25+C30</f>
        <v>1081</v>
      </c>
      <c r="D31" s="18">
        <f>D16+D25+D30</f>
        <v>3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1081</v>
      </c>
      <c r="K31" s="18">
        <v>0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f t="shared" si="12"/>
        <v>3</v>
      </c>
      <c r="U31" s="18">
        <f t="shared" si="12"/>
        <v>0</v>
      </c>
      <c r="V31" s="18">
        <v>3</v>
      </c>
      <c r="W31" s="18">
        <f>W16+W25+W30</f>
        <v>1075</v>
      </c>
      <c r="X31" s="18">
        <f t="shared" si="12"/>
        <v>3</v>
      </c>
      <c r="Y31" s="18">
        <f>Y16+Y25+Y30</f>
        <v>1078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6" workbookViewId="0">
      <selection activeCell="B32" sqref="B32:B33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50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52</v>
      </c>
      <c r="C7" s="7">
        <v>139</v>
      </c>
      <c r="D7" s="7">
        <v>0</v>
      </c>
      <c r="E7" s="7"/>
      <c r="F7" s="7"/>
      <c r="G7" s="7"/>
      <c r="H7" s="7"/>
      <c r="I7" s="7"/>
      <c r="J7" s="8">
        <v>139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1</v>
      </c>
      <c r="W7" s="8">
        <f>J7-V7</f>
        <v>138</v>
      </c>
      <c r="X7" s="7">
        <f>D7+H7-R7</f>
        <v>0</v>
      </c>
      <c r="Y7" s="9">
        <f>X7+W7</f>
        <v>138</v>
      </c>
    </row>
    <row r="8" spans="1:26" ht="15.75" x14ac:dyDescent="0.25">
      <c r="A8" s="5">
        <v>2</v>
      </c>
      <c r="B8" s="6" t="s">
        <v>53</v>
      </c>
      <c r="C8" s="7">
        <v>155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155</v>
      </c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>
        <v>1</v>
      </c>
      <c r="W8" s="8">
        <v>154</v>
      </c>
      <c r="X8" s="7">
        <v>0</v>
      </c>
      <c r="Y8" s="9">
        <f t="shared" ref="Y8:Y28" si="1">X8+W8</f>
        <v>154</v>
      </c>
      <c r="Z8" s="20" t="s">
        <v>51</v>
      </c>
    </row>
    <row r="9" spans="1:26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8">
        <v>165</v>
      </c>
      <c r="X9" s="7">
        <v>1</v>
      </c>
      <c r="Y9" s="9">
        <v>166</v>
      </c>
    </row>
    <row r="10" spans="1:26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f t="shared" si="0"/>
        <v>183</v>
      </c>
      <c r="K10" s="7">
        <v>1</v>
      </c>
      <c r="L10" s="7"/>
      <c r="M10" s="7"/>
      <c r="N10" s="7"/>
      <c r="O10" s="7"/>
      <c r="P10" s="7"/>
      <c r="Q10" s="7"/>
      <c r="R10" s="7"/>
      <c r="S10" s="7">
        <v>1</v>
      </c>
      <c r="T10" s="7"/>
      <c r="U10" s="7"/>
      <c r="V10" s="7">
        <v>2</v>
      </c>
      <c r="W10" s="8">
        <v>181</v>
      </c>
      <c r="X10" s="7">
        <v>0</v>
      </c>
      <c r="Y10" s="9">
        <v>181</v>
      </c>
    </row>
    <row r="11" spans="1:26" ht="15.75" x14ac:dyDescent="0.25">
      <c r="A11" s="10"/>
      <c r="B11" s="11" t="s">
        <v>29</v>
      </c>
      <c r="C11" s="11">
        <v>643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643</v>
      </c>
      <c r="K11" s="11">
        <f>K7+K8+K9+K10</f>
        <v>3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1</v>
      </c>
      <c r="T11" s="11">
        <f t="shared" si="3"/>
        <v>1</v>
      </c>
      <c r="U11" s="11">
        <f t="shared" si="3"/>
        <v>0</v>
      </c>
      <c r="V11" s="11">
        <v>5</v>
      </c>
      <c r="W11" s="11">
        <v>638</v>
      </c>
      <c r="X11" s="11">
        <f>X7+X8+X9+X10</f>
        <v>1</v>
      </c>
      <c r="Y11" s="12">
        <v>639</v>
      </c>
    </row>
    <row r="12" spans="1:26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6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6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6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6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816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816</v>
      </c>
      <c r="K17" s="8">
        <f t="shared" ref="K17:Q17" si="4">K11+K12+K14+K16</f>
        <v>3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1</v>
      </c>
      <c r="T17" s="8">
        <f>T11+T12+T14+T16</f>
        <v>1</v>
      </c>
      <c r="U17" s="8">
        <f>U11+U12+U14+U16</f>
        <v>0</v>
      </c>
      <c r="V17" s="8">
        <v>5</v>
      </c>
      <c r="W17" s="8">
        <v>811</v>
      </c>
      <c r="X17" s="8">
        <v>1</v>
      </c>
      <c r="Y17" s="14">
        <v>812</v>
      </c>
    </row>
    <row r="18" spans="1:25" ht="15.75" x14ac:dyDescent="0.25">
      <c r="A18" s="5">
        <v>1</v>
      </c>
      <c r="B18" s="6" t="s">
        <v>32</v>
      </c>
      <c r="C18" s="7">
        <v>46</v>
      </c>
      <c r="D18" s="7">
        <v>0</v>
      </c>
      <c r="E18" s="7"/>
      <c r="F18" s="7"/>
      <c r="G18" s="7"/>
      <c r="H18" s="7"/>
      <c r="I18" s="7"/>
      <c r="J18" s="8">
        <v>46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46</v>
      </c>
      <c r="X18" s="15">
        <v>0</v>
      </c>
      <c r="Y18" s="9">
        <v>46</v>
      </c>
    </row>
    <row r="19" spans="1:25" ht="15.75" x14ac:dyDescent="0.25">
      <c r="A19" s="10"/>
      <c r="B19" s="11" t="s">
        <v>33</v>
      </c>
      <c r="C19" s="11">
        <f>C18</f>
        <v>46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46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46</v>
      </c>
      <c r="X19" s="11">
        <v>0</v>
      </c>
      <c r="Y19" s="11">
        <v>46</v>
      </c>
    </row>
    <row r="20" spans="1:25" ht="15.75" x14ac:dyDescent="0.25">
      <c r="A20" s="16">
        <v>2</v>
      </c>
      <c r="B20" s="6" t="s">
        <v>32</v>
      </c>
      <c r="C20" s="7">
        <v>42</v>
      </c>
      <c r="D20" s="7">
        <v>0</v>
      </c>
      <c r="E20" s="7"/>
      <c r="F20" s="7"/>
      <c r="G20" s="7"/>
      <c r="H20" s="7"/>
      <c r="I20" s="7"/>
      <c r="J20" s="8">
        <f t="shared" si="0"/>
        <v>42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42</v>
      </c>
      <c r="X20" s="7">
        <v>0</v>
      </c>
      <c r="Y20" s="9">
        <f t="shared" si="1"/>
        <v>42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f>J22-V22</f>
        <v>42</v>
      </c>
      <c r="X22" s="11">
        <f>D22+H22-R22</f>
        <v>0</v>
      </c>
      <c r="Y22" s="12">
        <f t="shared" si="1"/>
        <v>42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f t="shared" si="0"/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46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0</v>
      </c>
      <c r="U24" s="11">
        <f t="shared" si="9"/>
        <v>0</v>
      </c>
      <c r="V24" s="11">
        <v>0</v>
      </c>
      <c r="W24" s="11">
        <v>46</v>
      </c>
      <c r="X24" s="11">
        <v>0</v>
      </c>
      <c r="Y24" s="11">
        <v>46</v>
      </c>
    </row>
    <row r="25" spans="1:25" ht="15.75" x14ac:dyDescent="0.25">
      <c r="A25" s="10"/>
      <c r="B25" s="11" t="s">
        <v>37</v>
      </c>
      <c r="C25" s="11">
        <v>134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134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0</v>
      </c>
      <c r="U25" s="11">
        <f t="shared" si="10"/>
        <v>0</v>
      </c>
      <c r="V25" s="11">
        <v>0</v>
      </c>
      <c r="W25" s="11">
        <v>134</v>
      </c>
      <c r="X25" s="11">
        <f>X19+X21+X24</f>
        <v>0</v>
      </c>
      <c r="Y25" s="11">
        <v>134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f t="shared" si="0"/>
        <v>54</v>
      </c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  <c r="V26" s="7">
        <v>1</v>
      </c>
      <c r="W26" s="8">
        <f>J26-V26</f>
        <v>53</v>
      </c>
      <c r="X26" s="7">
        <v>1</v>
      </c>
      <c r="Y26" s="9">
        <f t="shared" si="1"/>
        <v>54</v>
      </c>
    </row>
    <row r="27" spans="1:25" ht="15.75" x14ac:dyDescent="0.25">
      <c r="A27" s="5">
        <v>2</v>
      </c>
      <c r="B27" s="6" t="s">
        <v>38</v>
      </c>
      <c r="C27" s="7">
        <v>41</v>
      </c>
      <c r="D27" s="7">
        <v>1</v>
      </c>
      <c r="E27" s="7"/>
      <c r="F27" s="7"/>
      <c r="G27" s="7"/>
      <c r="H27" s="7"/>
      <c r="I27" s="7"/>
      <c r="J27" s="8">
        <v>41</v>
      </c>
      <c r="K27" s="7">
        <v>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1</v>
      </c>
      <c r="W27" s="8">
        <v>40</v>
      </c>
      <c r="X27" s="7">
        <v>1</v>
      </c>
      <c r="Y27" s="9">
        <v>41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125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125</v>
      </c>
      <c r="K30" s="11">
        <f t="shared" si="11"/>
        <v>1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1</v>
      </c>
      <c r="U30" s="11">
        <f t="shared" si="11"/>
        <v>0</v>
      </c>
      <c r="V30" s="11">
        <f>SUM(K30:U30)</f>
        <v>2</v>
      </c>
      <c r="W30" s="11">
        <f>J30-V30</f>
        <v>123</v>
      </c>
      <c r="X30" s="11">
        <f>X26+X27+X28+X29</f>
        <v>2</v>
      </c>
      <c r="Y30" s="12">
        <f>Y26+Y27+Y28+Y29</f>
        <v>125</v>
      </c>
    </row>
    <row r="31" spans="1:25" ht="16.5" thickBot="1" x14ac:dyDescent="0.3">
      <c r="A31" s="17"/>
      <c r="B31" s="18" t="s">
        <v>40</v>
      </c>
      <c r="C31" s="18">
        <f>C17+C25+C30</f>
        <v>1075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1075</v>
      </c>
      <c r="K31" s="18">
        <f>K17+K25+K30</f>
        <v>4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1</v>
      </c>
      <c r="T31" s="18">
        <v>2</v>
      </c>
      <c r="U31" s="18">
        <f t="shared" si="12"/>
        <v>0</v>
      </c>
      <c r="V31" s="18">
        <v>7</v>
      </c>
      <c r="W31" s="18">
        <f>W17+W25+W30</f>
        <v>1068</v>
      </c>
      <c r="X31" s="18">
        <f>X17+X25+X30</f>
        <v>3</v>
      </c>
      <c r="Y31" s="18">
        <f>Y17+Y25+Y30</f>
        <v>1071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25" t="s">
        <v>56</v>
      </c>
    </row>
    <row r="34" spans="1:25" ht="18" x14ac:dyDescent="0.25">
      <c r="A34" s="19" t="s">
        <v>41</v>
      </c>
      <c r="B34" s="19"/>
      <c r="C34" s="20"/>
      <c r="D34" s="20"/>
      <c r="E34" s="20"/>
      <c r="F34" s="20"/>
      <c r="G34" s="20"/>
      <c r="H34" s="20"/>
      <c r="I34" s="20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3" workbookViewId="0">
      <selection activeCell="B32" sqref="B32:B33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50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15.75" thickBot="1" x14ac:dyDescent="0.3"/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28</v>
      </c>
      <c r="C7" s="7">
        <v>139</v>
      </c>
      <c r="D7" s="7">
        <v>0</v>
      </c>
      <c r="E7" s="7"/>
      <c r="F7" s="7"/>
      <c r="G7" s="7"/>
      <c r="H7" s="7"/>
      <c r="I7" s="7"/>
      <c r="J7" s="8">
        <v>139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1</v>
      </c>
      <c r="W7" s="8">
        <v>138</v>
      </c>
      <c r="X7" s="7">
        <v>0</v>
      </c>
      <c r="Y7" s="9">
        <v>138</v>
      </c>
    </row>
    <row r="8" spans="1:26" ht="15.75" x14ac:dyDescent="0.25">
      <c r="A8" s="5">
        <v>2</v>
      </c>
      <c r="B8" s="6" t="s">
        <v>28</v>
      </c>
      <c r="C8" s="7">
        <v>155</v>
      </c>
      <c r="D8" s="7">
        <v>0</v>
      </c>
      <c r="E8" s="7"/>
      <c r="F8" s="7"/>
      <c r="G8" s="7"/>
      <c r="H8" s="7"/>
      <c r="I8" s="7"/>
      <c r="J8" s="8">
        <f>C8+E8+F8+G8+I8</f>
        <v>155</v>
      </c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>
        <v>1</v>
      </c>
      <c r="W8" s="8">
        <v>154</v>
      </c>
      <c r="X8" s="7">
        <v>0</v>
      </c>
      <c r="Y8" s="9">
        <v>154</v>
      </c>
      <c r="Z8" t="s">
        <v>51</v>
      </c>
    </row>
    <row r="9" spans="1:26" ht="15.75" x14ac:dyDescent="0.25">
      <c r="A9" s="5">
        <v>3</v>
      </c>
      <c r="B9" s="6" t="s">
        <v>28</v>
      </c>
      <c r="C9" s="7">
        <v>167</v>
      </c>
      <c r="D9" s="7">
        <v>1</v>
      </c>
      <c r="E9" s="7"/>
      <c r="F9" s="7"/>
      <c r="G9" s="7"/>
      <c r="H9" s="7"/>
      <c r="I9" s="7"/>
      <c r="J9" s="8">
        <v>167</v>
      </c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8">
        <v>165</v>
      </c>
      <c r="X9" s="7">
        <v>1</v>
      </c>
      <c r="Y9" s="9">
        <v>166</v>
      </c>
    </row>
    <row r="10" spans="1:26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v>183</v>
      </c>
      <c r="K10" s="7">
        <v>1</v>
      </c>
      <c r="L10" s="7"/>
      <c r="M10" s="7"/>
      <c r="N10" s="7"/>
      <c r="O10" s="7"/>
      <c r="P10" s="7"/>
      <c r="Q10" s="7"/>
      <c r="R10" s="7"/>
      <c r="S10" s="7">
        <v>1</v>
      </c>
      <c r="T10" s="7"/>
      <c r="U10" s="7"/>
      <c r="V10" s="7">
        <v>2</v>
      </c>
      <c r="W10" s="8">
        <v>181</v>
      </c>
      <c r="X10" s="7">
        <v>0</v>
      </c>
      <c r="Y10" s="9">
        <v>181</v>
      </c>
    </row>
    <row r="11" spans="1:26" ht="15.75" x14ac:dyDescent="0.25">
      <c r="A11" s="10"/>
      <c r="B11" s="11" t="s">
        <v>29</v>
      </c>
      <c r="C11" s="11">
        <v>644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644</v>
      </c>
      <c r="K11" s="11">
        <f>K7+K8+K9+K10</f>
        <v>3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1</v>
      </c>
      <c r="T11" s="11">
        <v>1</v>
      </c>
      <c r="U11" s="11">
        <f t="shared" si="0"/>
        <v>0</v>
      </c>
      <c r="V11" s="11">
        <v>5</v>
      </c>
      <c r="W11" s="11">
        <v>638</v>
      </c>
      <c r="X11" s="11">
        <f>X7+X8+X9+X10</f>
        <v>1</v>
      </c>
      <c r="Y11" s="12">
        <v>639</v>
      </c>
    </row>
    <row r="12" spans="1:26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6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6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6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6" ht="15.75" x14ac:dyDescent="0.25">
      <c r="B16" s="8" t="s">
        <v>31</v>
      </c>
      <c r="C16" s="8">
        <f>C11+C12+C13+C14+C15</f>
        <v>817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817</v>
      </c>
      <c r="K16" s="8">
        <f t="shared" ref="K16:Q16" si="1">K11+K12+K13+K15</f>
        <v>3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1</v>
      </c>
      <c r="T16" s="8">
        <v>1</v>
      </c>
      <c r="U16" s="8">
        <f>U11+U12+U13+U15</f>
        <v>0</v>
      </c>
      <c r="V16" s="8">
        <v>5</v>
      </c>
      <c r="W16" s="8">
        <v>811</v>
      </c>
      <c r="X16" s="8">
        <v>1</v>
      </c>
      <c r="Y16" s="8">
        <v>812</v>
      </c>
    </row>
    <row r="17" spans="1:25" ht="15.75" x14ac:dyDescent="0.25">
      <c r="A17" s="5">
        <v>1</v>
      </c>
      <c r="B17" s="6" t="s">
        <v>32</v>
      </c>
      <c r="C17" s="7">
        <v>46</v>
      </c>
      <c r="D17" s="7">
        <v>0</v>
      </c>
      <c r="E17" s="7"/>
      <c r="F17" s="7"/>
      <c r="G17" s="7"/>
      <c r="H17" s="7"/>
      <c r="I17" s="7"/>
      <c r="J17" s="8">
        <v>46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46</v>
      </c>
      <c r="X17" s="7">
        <v>0</v>
      </c>
      <c r="Y17" s="9">
        <v>46</v>
      </c>
    </row>
    <row r="18" spans="1:25" ht="15.75" x14ac:dyDescent="0.25">
      <c r="A18" s="10"/>
      <c r="B18" s="11" t="s">
        <v>33</v>
      </c>
      <c r="C18" s="11">
        <f>C17</f>
        <v>46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46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v>0</v>
      </c>
      <c r="W18" s="11">
        <v>46</v>
      </c>
      <c r="X18" s="11">
        <f>X21+X17</f>
        <v>0</v>
      </c>
      <c r="Y18" s="11">
        <v>46</v>
      </c>
    </row>
    <row r="19" spans="1:25" ht="15.75" x14ac:dyDescent="0.25">
      <c r="A19" s="16">
        <v>2</v>
      </c>
      <c r="B19" s="6" t="s">
        <v>32</v>
      </c>
      <c r="C19" s="7">
        <v>42</v>
      </c>
      <c r="D19" s="7">
        <v>0</v>
      </c>
      <c r="E19" s="7"/>
      <c r="F19" s="7"/>
      <c r="G19" s="7"/>
      <c r="H19" s="7"/>
      <c r="I19" s="7"/>
      <c r="J19" s="8">
        <v>42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42</v>
      </c>
      <c r="X19" s="7">
        <v>0</v>
      </c>
      <c r="Y19" s="9">
        <v>42</v>
      </c>
    </row>
    <row r="20" spans="1:25" ht="15.75" x14ac:dyDescent="0.25">
      <c r="A20" s="10"/>
      <c r="B20" s="11" t="s">
        <v>34</v>
      </c>
      <c r="C20" s="11">
        <v>42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42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42</v>
      </c>
      <c r="X20" s="11">
        <f>X21+X19</f>
        <v>0</v>
      </c>
      <c r="Y20" s="11">
        <v>42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46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46</v>
      </c>
      <c r="X24" s="11">
        <f>X22+X23</f>
        <v>0</v>
      </c>
      <c r="Y24" s="11">
        <v>46</v>
      </c>
    </row>
    <row r="25" spans="1:25" ht="15.75" x14ac:dyDescent="0.25">
      <c r="A25" s="22"/>
      <c r="B25" s="8" t="s">
        <v>45</v>
      </c>
      <c r="C25" s="8">
        <f t="shared" ref="C25:J25" si="7">C18+C20+C24</f>
        <v>134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134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0</v>
      </c>
      <c r="V25" s="8">
        <v>0</v>
      </c>
      <c r="W25" s="8">
        <f t="shared" si="9"/>
        <v>134</v>
      </c>
      <c r="X25" s="8">
        <f t="shared" si="9"/>
        <v>0</v>
      </c>
      <c r="Y25" s="8">
        <f t="shared" si="9"/>
        <v>134</v>
      </c>
    </row>
    <row r="26" spans="1:25" ht="15.75" x14ac:dyDescent="0.25">
      <c r="A26" s="5">
        <v>1</v>
      </c>
      <c r="B26" s="6" t="s">
        <v>38</v>
      </c>
      <c r="C26" s="7">
        <v>55</v>
      </c>
      <c r="D26" s="7">
        <v>1</v>
      </c>
      <c r="E26" s="7"/>
      <c r="F26" s="7"/>
      <c r="G26" s="7"/>
      <c r="H26" s="7"/>
      <c r="I26" s="7"/>
      <c r="J26" s="8">
        <v>55</v>
      </c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  <c r="V26" s="7">
        <v>1</v>
      </c>
      <c r="W26" s="8">
        <v>53</v>
      </c>
      <c r="X26" s="7">
        <v>1</v>
      </c>
      <c r="Y26" s="9">
        <v>54</v>
      </c>
    </row>
    <row r="27" spans="1:25" ht="15.75" x14ac:dyDescent="0.25">
      <c r="A27" s="5">
        <v>2</v>
      </c>
      <c r="B27" s="6" t="s">
        <v>38</v>
      </c>
      <c r="C27" s="7">
        <v>42</v>
      </c>
      <c r="D27" s="7">
        <v>1</v>
      </c>
      <c r="E27" s="7"/>
      <c r="F27" s="7"/>
      <c r="G27" s="7"/>
      <c r="H27" s="7"/>
      <c r="I27" s="7"/>
      <c r="J27" s="8">
        <v>42</v>
      </c>
      <c r="K27" s="7">
        <v>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1</v>
      </c>
      <c r="W27" s="8">
        <v>40</v>
      </c>
      <c r="X27" s="7">
        <v>1</v>
      </c>
      <c r="Y27" s="9">
        <v>41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127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127</v>
      </c>
      <c r="K30" s="11">
        <f t="shared" ref="K30:Y30" si="10">K26+K27+K28+K29</f>
        <v>1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1</v>
      </c>
      <c r="U30" s="11">
        <f t="shared" si="10"/>
        <v>0</v>
      </c>
      <c r="V30" s="11">
        <v>2</v>
      </c>
      <c r="W30" s="11">
        <f t="shared" si="10"/>
        <v>123</v>
      </c>
      <c r="X30" s="11">
        <v>2</v>
      </c>
      <c r="Y30" s="11">
        <f t="shared" si="10"/>
        <v>125</v>
      </c>
    </row>
    <row r="31" spans="1:25" ht="16.5" thickBot="1" x14ac:dyDescent="0.3">
      <c r="A31" s="17"/>
      <c r="B31" s="18" t="s">
        <v>40</v>
      </c>
      <c r="C31" s="18">
        <f>C16+C25+C30</f>
        <v>1078</v>
      </c>
      <c r="D31" s="18">
        <f>D16+D25+D30</f>
        <v>3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1078</v>
      </c>
      <c r="K31" s="18">
        <v>4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1</v>
      </c>
      <c r="T31" s="18">
        <f t="shared" si="12"/>
        <v>2</v>
      </c>
      <c r="U31" s="18">
        <f t="shared" si="12"/>
        <v>0</v>
      </c>
      <c r="V31" s="18">
        <v>7</v>
      </c>
      <c r="W31" s="18">
        <f>W16+W25+W30</f>
        <v>1068</v>
      </c>
      <c r="X31" s="18">
        <f t="shared" si="12"/>
        <v>3</v>
      </c>
      <c r="Y31" s="18">
        <f>Y16+Y25+Y30</f>
        <v>1071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25" t="s">
        <v>56</v>
      </c>
    </row>
    <row r="34" spans="1:25" ht="18" x14ac:dyDescent="0.25">
      <c r="A34" s="19" t="s">
        <v>41</v>
      </c>
      <c r="B34" s="19"/>
      <c r="C34" s="20"/>
      <c r="D34" s="20"/>
      <c r="E34" s="20"/>
      <c r="F34" s="20"/>
      <c r="G34" s="20"/>
      <c r="H34" s="20"/>
      <c r="I34" s="20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3" workbookViewId="0">
      <selection activeCell="AA24" sqref="AA24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54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52</v>
      </c>
      <c r="C7" s="7">
        <v>138</v>
      </c>
      <c r="D7" s="7">
        <v>0</v>
      </c>
      <c r="E7" s="7"/>
      <c r="F7" s="7"/>
      <c r="G7" s="7"/>
      <c r="H7" s="7"/>
      <c r="I7" s="7"/>
      <c r="J7" s="8">
        <v>138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1</v>
      </c>
      <c r="W7" s="8">
        <f>J7-V7</f>
        <v>137</v>
      </c>
      <c r="X7" s="7">
        <f>D7+H7-R7</f>
        <v>0</v>
      </c>
      <c r="Y7" s="9">
        <f>X7+W7</f>
        <v>137</v>
      </c>
    </row>
    <row r="8" spans="1:26" ht="15.75" x14ac:dyDescent="0.25">
      <c r="A8" s="5">
        <v>2</v>
      </c>
      <c r="B8" s="6" t="s">
        <v>28</v>
      </c>
      <c r="C8" s="7">
        <v>154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154</v>
      </c>
      <c r="X8" s="7">
        <v>0</v>
      </c>
      <c r="Y8" s="9">
        <f t="shared" ref="Y8:Y28" si="1">X8+W8</f>
        <v>154</v>
      </c>
      <c r="Z8" s="20"/>
    </row>
    <row r="9" spans="1:26" ht="15.75" x14ac:dyDescent="0.25">
      <c r="A9" s="5">
        <v>3</v>
      </c>
      <c r="B9" s="6" t="s">
        <v>28</v>
      </c>
      <c r="C9" s="7">
        <v>165</v>
      </c>
      <c r="D9" s="7">
        <v>1</v>
      </c>
      <c r="E9" s="7"/>
      <c r="F9" s="7"/>
      <c r="G9" s="7"/>
      <c r="H9" s="7"/>
      <c r="I9" s="7"/>
      <c r="J9" s="8">
        <v>165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6" ht="15.75" x14ac:dyDescent="0.25">
      <c r="A10" s="5">
        <v>4</v>
      </c>
      <c r="B10" s="6" t="s">
        <v>28</v>
      </c>
      <c r="C10" s="7">
        <v>181</v>
      </c>
      <c r="D10" s="7">
        <v>0</v>
      </c>
      <c r="E10" s="7"/>
      <c r="F10" s="7"/>
      <c r="G10" s="7"/>
      <c r="H10" s="7"/>
      <c r="I10" s="7"/>
      <c r="J10" s="8">
        <f t="shared" si="0"/>
        <v>181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181</v>
      </c>
      <c r="X10" s="7">
        <v>0</v>
      </c>
      <c r="Y10" s="9">
        <v>181</v>
      </c>
    </row>
    <row r="11" spans="1:26" ht="15.75" x14ac:dyDescent="0.25">
      <c r="A11" s="10"/>
      <c r="B11" s="11" t="s">
        <v>29</v>
      </c>
      <c r="C11" s="11">
        <v>638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638</v>
      </c>
      <c r="K11" s="11">
        <f>K7+K8+K9+K10</f>
        <v>1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0</v>
      </c>
      <c r="U11" s="11">
        <f t="shared" si="3"/>
        <v>0</v>
      </c>
      <c r="V11" s="11">
        <v>1</v>
      </c>
      <c r="W11" s="11">
        <v>637</v>
      </c>
      <c r="X11" s="11">
        <f>X7+X8+X9+X10</f>
        <v>1</v>
      </c>
      <c r="Y11" s="12">
        <v>638</v>
      </c>
    </row>
    <row r="12" spans="1:26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6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6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6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6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811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811</v>
      </c>
      <c r="K17" s="8">
        <f t="shared" ref="K17:Q17" si="4">K11+K12+K14+K16</f>
        <v>1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0</v>
      </c>
      <c r="U17" s="8">
        <f>U11+U12+U14+U16</f>
        <v>0</v>
      </c>
      <c r="V17" s="8">
        <v>1</v>
      </c>
      <c r="W17" s="8">
        <v>810</v>
      </c>
      <c r="X17" s="8">
        <v>1</v>
      </c>
      <c r="Y17" s="14">
        <v>811</v>
      </c>
    </row>
    <row r="18" spans="1:25" ht="15.75" x14ac:dyDescent="0.25">
      <c r="A18" s="5">
        <v>1</v>
      </c>
      <c r="B18" s="6" t="s">
        <v>32</v>
      </c>
      <c r="C18" s="7">
        <v>46</v>
      </c>
      <c r="D18" s="7">
        <v>0</v>
      </c>
      <c r="E18" s="7"/>
      <c r="F18" s="7"/>
      <c r="G18" s="7"/>
      <c r="H18" s="7"/>
      <c r="I18" s="7"/>
      <c r="J18" s="8">
        <v>46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46</v>
      </c>
      <c r="X18" s="15">
        <v>0</v>
      </c>
      <c r="Y18" s="9">
        <v>46</v>
      </c>
    </row>
    <row r="19" spans="1:25" ht="15.75" x14ac:dyDescent="0.25">
      <c r="A19" s="10"/>
      <c r="B19" s="11" t="s">
        <v>33</v>
      </c>
      <c r="C19" s="11">
        <f>C18</f>
        <v>46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46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46</v>
      </c>
      <c r="X19" s="11">
        <v>0</v>
      </c>
      <c r="Y19" s="11">
        <v>46</v>
      </c>
    </row>
    <row r="20" spans="1:25" ht="15.75" x14ac:dyDescent="0.25">
      <c r="A20" s="16">
        <v>2</v>
      </c>
      <c r="B20" s="6" t="s">
        <v>32</v>
      </c>
      <c r="C20" s="7">
        <v>42</v>
      </c>
      <c r="D20" s="7">
        <v>0</v>
      </c>
      <c r="E20" s="7"/>
      <c r="F20" s="7"/>
      <c r="G20" s="7"/>
      <c r="H20" s="7"/>
      <c r="I20" s="7"/>
      <c r="J20" s="8">
        <f t="shared" si="0"/>
        <v>42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42</v>
      </c>
      <c r="X20" s="7">
        <v>0</v>
      </c>
      <c r="Y20" s="9">
        <f t="shared" si="1"/>
        <v>42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f>J22-V22</f>
        <v>42</v>
      </c>
      <c r="X22" s="11">
        <f>D22+H22-R22</f>
        <v>0</v>
      </c>
      <c r="Y22" s="12">
        <f t="shared" si="1"/>
        <v>42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f t="shared" si="0"/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46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0</v>
      </c>
      <c r="U24" s="11">
        <f t="shared" si="9"/>
        <v>0</v>
      </c>
      <c r="V24" s="11">
        <v>0</v>
      </c>
      <c r="W24" s="11">
        <v>46</v>
      </c>
      <c r="X24" s="11">
        <v>0</v>
      </c>
      <c r="Y24" s="11">
        <v>46</v>
      </c>
    </row>
    <row r="25" spans="1:25" ht="15.75" x14ac:dyDescent="0.25">
      <c r="A25" s="10"/>
      <c r="B25" s="11" t="s">
        <v>37</v>
      </c>
      <c r="C25" s="11">
        <v>134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134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0</v>
      </c>
      <c r="U25" s="11">
        <f t="shared" si="10"/>
        <v>0</v>
      </c>
      <c r="V25" s="11">
        <v>0</v>
      </c>
      <c r="W25" s="11">
        <v>134</v>
      </c>
      <c r="X25" s="11">
        <f>X19+X21+X24</f>
        <v>0</v>
      </c>
      <c r="Y25" s="11">
        <v>134</v>
      </c>
    </row>
    <row r="26" spans="1:25" ht="15.75" x14ac:dyDescent="0.25">
      <c r="A26" s="5">
        <v>1</v>
      </c>
      <c r="B26" s="6" t="s">
        <v>38</v>
      </c>
      <c r="C26" s="7">
        <v>53</v>
      </c>
      <c r="D26" s="7">
        <v>1</v>
      </c>
      <c r="E26" s="7"/>
      <c r="F26" s="7"/>
      <c r="G26" s="7"/>
      <c r="H26" s="7"/>
      <c r="I26" s="7"/>
      <c r="J26" s="8">
        <f t="shared" si="0"/>
        <v>53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53</v>
      </c>
      <c r="X26" s="7">
        <v>1</v>
      </c>
      <c r="Y26" s="9">
        <f t="shared" si="1"/>
        <v>54</v>
      </c>
    </row>
    <row r="27" spans="1:25" ht="15.75" x14ac:dyDescent="0.25">
      <c r="A27" s="5">
        <v>2</v>
      </c>
      <c r="B27" s="6" t="s">
        <v>38</v>
      </c>
      <c r="C27" s="7">
        <v>40</v>
      </c>
      <c r="D27" s="7">
        <v>1</v>
      </c>
      <c r="E27" s="7"/>
      <c r="F27" s="7"/>
      <c r="G27" s="7"/>
      <c r="H27" s="7"/>
      <c r="I27" s="7"/>
      <c r="J27" s="8">
        <v>40</v>
      </c>
      <c r="K27" s="7"/>
      <c r="L27" s="7"/>
      <c r="M27" s="7"/>
      <c r="N27" s="7">
        <v>1</v>
      </c>
      <c r="O27" s="7"/>
      <c r="P27" s="7"/>
      <c r="Q27" s="7"/>
      <c r="R27" s="7"/>
      <c r="S27" s="7"/>
      <c r="T27" s="7"/>
      <c r="U27" s="7"/>
      <c r="V27" s="7">
        <v>1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123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123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1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1</v>
      </c>
      <c r="W30" s="11">
        <f>J30-V30</f>
        <v>122</v>
      </c>
      <c r="X30" s="11">
        <f>X26+X27+X28+X29</f>
        <v>2</v>
      </c>
      <c r="Y30" s="12">
        <f>Y26+Y27+Y28+Y29</f>
        <v>124</v>
      </c>
    </row>
    <row r="31" spans="1:25" ht="16.5" thickBot="1" x14ac:dyDescent="0.3">
      <c r="A31" s="17"/>
      <c r="B31" s="18" t="s">
        <v>40</v>
      </c>
      <c r="C31" s="18">
        <f>C17+C25+C30</f>
        <v>1068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1068</v>
      </c>
      <c r="K31" s="18">
        <f>K17+K25+K30</f>
        <v>1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1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0</v>
      </c>
      <c r="T31" s="18">
        <v>0</v>
      </c>
      <c r="U31" s="18">
        <f t="shared" si="12"/>
        <v>0</v>
      </c>
      <c r="V31" s="18">
        <v>2</v>
      </c>
      <c r="W31" s="18">
        <f>W17+W25+W30</f>
        <v>1066</v>
      </c>
      <c r="X31" s="18">
        <f>X17+X25+X30</f>
        <v>3</v>
      </c>
      <c r="Y31" s="18">
        <f>Y17+Y25+Y30</f>
        <v>1069</v>
      </c>
    </row>
    <row r="32" spans="1:25" ht="15.75" x14ac:dyDescent="0.25">
      <c r="A32" s="24"/>
      <c r="B32" s="28" t="s">
        <v>57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26"/>
      <c r="B33" s="27"/>
    </row>
    <row r="34" spans="1:25" s="29" customFormat="1" ht="18.75" x14ac:dyDescent="0.25">
      <c r="A34" s="45" t="s">
        <v>59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</sheetData>
  <mergeCells count="13">
    <mergeCell ref="A34:Y34"/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opLeftCell="A11" workbookViewId="0">
      <selection activeCell="R30" sqref="R30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54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138</v>
      </c>
      <c r="D7" s="7">
        <v>0</v>
      </c>
      <c r="E7" s="7"/>
      <c r="F7" s="7"/>
      <c r="G7" s="7"/>
      <c r="H7" s="7"/>
      <c r="I7" s="7"/>
      <c r="J7" s="8">
        <v>138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1</v>
      </c>
      <c r="W7" s="8">
        <v>137</v>
      </c>
      <c r="X7" s="7">
        <v>0</v>
      </c>
      <c r="Y7" s="9">
        <v>137</v>
      </c>
    </row>
    <row r="8" spans="1:25" ht="15.75" x14ac:dyDescent="0.25">
      <c r="A8" s="5">
        <v>2</v>
      </c>
      <c r="B8" s="6" t="s">
        <v>28</v>
      </c>
      <c r="C8" s="7">
        <v>154</v>
      </c>
      <c r="D8" s="7">
        <v>0</v>
      </c>
      <c r="E8" s="7"/>
      <c r="F8" s="7"/>
      <c r="G8" s="7"/>
      <c r="H8" s="7"/>
      <c r="I8" s="7"/>
      <c r="J8" s="8">
        <f>C8+E8+F8+G8+I8</f>
        <v>154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154</v>
      </c>
      <c r="X8" s="7">
        <v>0</v>
      </c>
      <c r="Y8" s="9">
        <v>154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5" ht="15.75" x14ac:dyDescent="0.25">
      <c r="A10" s="5">
        <v>4</v>
      </c>
      <c r="B10" s="6" t="s">
        <v>28</v>
      </c>
      <c r="C10" s="7">
        <v>181</v>
      </c>
      <c r="D10" s="7">
        <v>0</v>
      </c>
      <c r="E10" s="7"/>
      <c r="F10" s="7"/>
      <c r="G10" s="7"/>
      <c r="H10" s="7"/>
      <c r="I10" s="7"/>
      <c r="J10" s="8">
        <v>181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181</v>
      </c>
      <c r="X10" s="7">
        <v>0</v>
      </c>
      <c r="Y10" s="9">
        <v>181</v>
      </c>
    </row>
    <row r="11" spans="1:25" ht="15.75" x14ac:dyDescent="0.25">
      <c r="A11" s="10"/>
      <c r="B11" s="11" t="s">
        <v>29</v>
      </c>
      <c r="C11" s="11">
        <v>639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639</v>
      </c>
      <c r="K11" s="11">
        <f>K7+K8+K9+K10</f>
        <v>1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0</v>
      </c>
      <c r="U11" s="11">
        <f t="shared" si="0"/>
        <v>0</v>
      </c>
      <c r="V11" s="11">
        <v>1</v>
      </c>
      <c r="W11" s="11">
        <v>637</v>
      </c>
      <c r="X11" s="11">
        <f>X7+X8+X9+X10</f>
        <v>1</v>
      </c>
      <c r="Y11" s="12">
        <v>638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f>C11+C12+C13+C14+C15</f>
        <v>812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812</v>
      </c>
      <c r="K16" s="8">
        <f t="shared" ref="K16:Q16" si="1">K11+K12+K13+K15</f>
        <v>1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0</v>
      </c>
      <c r="U16" s="8">
        <f>U11+U12+U13+U15</f>
        <v>0</v>
      </c>
      <c r="V16" s="8">
        <v>1</v>
      </c>
      <c r="W16" s="8">
        <v>810</v>
      </c>
      <c r="X16" s="8">
        <v>1</v>
      </c>
      <c r="Y16" s="8">
        <v>811</v>
      </c>
    </row>
    <row r="17" spans="1:25" ht="15.75" x14ac:dyDescent="0.25">
      <c r="A17" s="5">
        <v>1</v>
      </c>
      <c r="B17" s="6" t="s">
        <v>32</v>
      </c>
      <c r="C17" s="7">
        <v>46</v>
      </c>
      <c r="D17" s="7">
        <v>0</v>
      </c>
      <c r="E17" s="7"/>
      <c r="F17" s="7"/>
      <c r="G17" s="7"/>
      <c r="H17" s="7"/>
      <c r="I17" s="7"/>
      <c r="J17" s="8">
        <v>46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46</v>
      </c>
      <c r="X17" s="7">
        <v>0</v>
      </c>
      <c r="Y17" s="9">
        <v>46</v>
      </c>
    </row>
    <row r="18" spans="1:25" ht="15.75" x14ac:dyDescent="0.25">
      <c r="A18" s="10"/>
      <c r="B18" s="11" t="s">
        <v>33</v>
      </c>
      <c r="C18" s="11">
        <f>C17</f>
        <v>46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46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v>0</v>
      </c>
      <c r="W18" s="11">
        <v>46</v>
      </c>
      <c r="X18" s="11">
        <f>X21+X17</f>
        <v>0</v>
      </c>
      <c r="Y18" s="11">
        <v>46</v>
      </c>
    </row>
    <row r="19" spans="1:25" ht="15.75" x14ac:dyDescent="0.25">
      <c r="A19" s="16">
        <v>2</v>
      </c>
      <c r="B19" s="6" t="s">
        <v>32</v>
      </c>
      <c r="C19" s="7">
        <v>42</v>
      </c>
      <c r="D19" s="7">
        <v>0</v>
      </c>
      <c r="E19" s="7"/>
      <c r="F19" s="7"/>
      <c r="G19" s="7"/>
      <c r="H19" s="7"/>
      <c r="I19" s="7"/>
      <c r="J19" s="8">
        <v>42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42</v>
      </c>
      <c r="X19" s="7">
        <v>0</v>
      </c>
      <c r="Y19" s="9">
        <v>42</v>
      </c>
    </row>
    <row r="20" spans="1:25" ht="15.75" x14ac:dyDescent="0.25">
      <c r="A20" s="10"/>
      <c r="B20" s="11" t="s">
        <v>34</v>
      </c>
      <c r="C20" s="11">
        <v>42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42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42</v>
      </c>
      <c r="X20" s="11">
        <f>X21+X19</f>
        <v>0</v>
      </c>
      <c r="Y20" s="11">
        <v>42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46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46</v>
      </c>
      <c r="X24" s="11">
        <f>X22+X23</f>
        <v>0</v>
      </c>
      <c r="Y24" s="11">
        <v>46</v>
      </c>
    </row>
    <row r="25" spans="1:25" ht="15.75" x14ac:dyDescent="0.25">
      <c r="A25" s="22"/>
      <c r="B25" s="8" t="s">
        <v>45</v>
      </c>
      <c r="C25" s="8">
        <f t="shared" ref="C25:J25" si="7">C18+C20+C24</f>
        <v>134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134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0</v>
      </c>
      <c r="V25" s="8">
        <v>0</v>
      </c>
      <c r="W25" s="8">
        <f t="shared" si="9"/>
        <v>134</v>
      </c>
      <c r="X25" s="8">
        <f t="shared" si="9"/>
        <v>0</v>
      </c>
      <c r="Y25" s="8">
        <f t="shared" si="9"/>
        <v>134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53</v>
      </c>
      <c r="X26" s="7">
        <v>1</v>
      </c>
      <c r="Y26" s="9">
        <v>54</v>
      </c>
    </row>
    <row r="27" spans="1:25" ht="15.75" x14ac:dyDescent="0.25">
      <c r="A27" s="5">
        <v>2</v>
      </c>
      <c r="B27" s="6" t="s">
        <v>38</v>
      </c>
      <c r="C27" s="7">
        <v>41</v>
      </c>
      <c r="D27" s="7">
        <v>1</v>
      </c>
      <c r="E27" s="7"/>
      <c r="F27" s="7"/>
      <c r="G27" s="7"/>
      <c r="H27" s="7"/>
      <c r="I27" s="7"/>
      <c r="J27" s="8">
        <v>41</v>
      </c>
      <c r="K27" s="7"/>
      <c r="L27" s="7"/>
      <c r="M27" s="7"/>
      <c r="N27" s="7">
        <v>1</v>
      </c>
      <c r="O27" s="7"/>
      <c r="P27" s="7"/>
      <c r="Q27" s="7"/>
      <c r="R27" s="7"/>
      <c r="S27" s="7"/>
      <c r="T27" s="7"/>
      <c r="U27" s="7"/>
      <c r="V27" s="7">
        <v>1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125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125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1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1</v>
      </c>
      <c r="W30" s="11">
        <f t="shared" si="10"/>
        <v>122</v>
      </c>
      <c r="X30" s="11">
        <v>2</v>
      </c>
      <c r="Y30" s="11">
        <f t="shared" si="10"/>
        <v>124</v>
      </c>
    </row>
    <row r="31" spans="1:25" ht="16.5" thickBot="1" x14ac:dyDescent="0.3">
      <c r="A31" s="17"/>
      <c r="B31" s="18" t="s">
        <v>40</v>
      </c>
      <c r="C31" s="18">
        <f>C16+C25+C30</f>
        <v>1071</v>
      </c>
      <c r="D31" s="18">
        <f>D16+D25+D30</f>
        <v>3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1071</v>
      </c>
      <c r="K31" s="18">
        <v>1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1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f t="shared" si="12"/>
        <v>0</v>
      </c>
      <c r="U31" s="18">
        <f t="shared" si="12"/>
        <v>0</v>
      </c>
      <c r="V31" s="18">
        <v>2</v>
      </c>
      <c r="W31" s="18">
        <f>W16+W25+W30</f>
        <v>1066</v>
      </c>
      <c r="X31" s="18">
        <f t="shared" si="12"/>
        <v>3</v>
      </c>
      <c r="Y31" s="18">
        <f>Y16+Y25+Y30</f>
        <v>1069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25" t="s">
        <v>56</v>
      </c>
    </row>
    <row r="34" spans="1:25" ht="18.75" x14ac:dyDescent="0.25">
      <c r="A34" s="46" t="s">
        <v>58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</sheetData>
  <mergeCells count="13">
    <mergeCell ref="A34:Y34"/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7" workbookViewId="0">
      <selection activeCell="W27" sqref="W27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60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52</v>
      </c>
      <c r="C7" s="7">
        <v>137</v>
      </c>
      <c r="D7" s="7">
        <v>0</v>
      </c>
      <c r="E7" s="7"/>
      <c r="F7" s="7"/>
      <c r="G7" s="7"/>
      <c r="H7" s="7"/>
      <c r="I7" s="7"/>
      <c r="J7" s="8">
        <v>137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1</v>
      </c>
      <c r="W7" s="8">
        <f>J7-V7</f>
        <v>136</v>
      </c>
      <c r="X7" s="7">
        <f>D7+H7-R7</f>
        <v>0</v>
      </c>
      <c r="Y7" s="9">
        <f>X7+W7</f>
        <v>136</v>
      </c>
    </row>
    <row r="8" spans="1:26" ht="15.75" x14ac:dyDescent="0.25">
      <c r="A8" s="5">
        <v>2</v>
      </c>
      <c r="B8" s="6" t="s">
        <v>28</v>
      </c>
      <c r="C8" s="7">
        <v>154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154</v>
      </c>
      <c r="X8" s="7">
        <v>0</v>
      </c>
      <c r="Y8" s="9">
        <f t="shared" ref="Y8:Y28" si="1">X8+W8</f>
        <v>154</v>
      </c>
      <c r="Z8" s="20"/>
    </row>
    <row r="9" spans="1:26" ht="15.75" x14ac:dyDescent="0.25">
      <c r="A9" s="5">
        <v>3</v>
      </c>
      <c r="B9" s="6" t="s">
        <v>28</v>
      </c>
      <c r="C9" s="7">
        <v>165</v>
      </c>
      <c r="D9" s="7">
        <v>1</v>
      </c>
      <c r="E9" s="7"/>
      <c r="F9" s="7"/>
      <c r="G9" s="7"/>
      <c r="H9" s="7"/>
      <c r="I9" s="7"/>
      <c r="J9" s="8">
        <v>165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6" ht="15.75" x14ac:dyDescent="0.25">
      <c r="A10" s="5">
        <v>4</v>
      </c>
      <c r="B10" s="6" t="s">
        <v>28</v>
      </c>
      <c r="C10" s="7">
        <v>181</v>
      </c>
      <c r="D10" s="7">
        <v>0</v>
      </c>
      <c r="E10" s="7"/>
      <c r="F10" s="7"/>
      <c r="G10" s="7"/>
      <c r="H10" s="7"/>
      <c r="I10" s="7"/>
      <c r="J10" s="8">
        <f t="shared" si="0"/>
        <v>181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181</v>
      </c>
      <c r="X10" s="7">
        <v>0</v>
      </c>
      <c r="Y10" s="9">
        <v>181</v>
      </c>
    </row>
    <row r="11" spans="1:26" ht="15.75" x14ac:dyDescent="0.25">
      <c r="A11" s="10"/>
      <c r="B11" s="11" t="s">
        <v>29</v>
      </c>
      <c r="C11" s="11">
        <v>637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637</v>
      </c>
      <c r="K11" s="11">
        <f>K7+K8+K9+K10</f>
        <v>1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0</v>
      </c>
      <c r="U11" s="11">
        <f t="shared" si="3"/>
        <v>0</v>
      </c>
      <c r="V11" s="11">
        <v>1</v>
      </c>
      <c r="W11" s="11">
        <v>636</v>
      </c>
      <c r="X11" s="11">
        <f>X7+X8+X9+X10</f>
        <v>1</v>
      </c>
      <c r="Y11" s="12">
        <v>637</v>
      </c>
    </row>
    <row r="12" spans="1:26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6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6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6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6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810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810</v>
      </c>
      <c r="K17" s="8">
        <f t="shared" ref="K17:Q17" si="4">K11+K12+K14+K16</f>
        <v>1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0</v>
      </c>
      <c r="U17" s="8">
        <f>U11+U12+U14+U16</f>
        <v>0</v>
      </c>
      <c r="V17" s="8">
        <v>1</v>
      </c>
      <c r="W17" s="8">
        <v>809</v>
      </c>
      <c r="X17" s="8">
        <v>1</v>
      </c>
      <c r="Y17" s="14">
        <v>810</v>
      </c>
    </row>
    <row r="18" spans="1:25" ht="15.75" x14ac:dyDescent="0.25">
      <c r="A18" s="5">
        <v>1</v>
      </c>
      <c r="B18" s="6" t="s">
        <v>32</v>
      </c>
      <c r="C18" s="7">
        <v>46</v>
      </c>
      <c r="D18" s="7">
        <v>0</v>
      </c>
      <c r="E18" s="7"/>
      <c r="F18" s="7"/>
      <c r="G18" s="7"/>
      <c r="H18" s="7"/>
      <c r="I18" s="7"/>
      <c r="J18" s="8">
        <v>46</v>
      </c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  <c r="V18" s="7">
        <v>1</v>
      </c>
      <c r="W18" s="8">
        <v>45</v>
      </c>
      <c r="X18" s="15">
        <v>0</v>
      </c>
      <c r="Y18" s="9">
        <v>45</v>
      </c>
    </row>
    <row r="19" spans="1:25" ht="15.75" x14ac:dyDescent="0.25">
      <c r="A19" s="10"/>
      <c r="B19" s="11" t="s">
        <v>33</v>
      </c>
      <c r="C19" s="11">
        <f>C18</f>
        <v>46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46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1</v>
      </c>
      <c r="U19" s="11">
        <f t="shared" si="6"/>
        <v>0</v>
      </c>
      <c r="V19" s="11">
        <v>1</v>
      </c>
      <c r="W19" s="11">
        <v>45</v>
      </c>
      <c r="X19" s="11">
        <v>0</v>
      </c>
      <c r="Y19" s="11">
        <v>45</v>
      </c>
    </row>
    <row r="20" spans="1:25" ht="15.75" x14ac:dyDescent="0.25">
      <c r="A20" s="16">
        <v>2</v>
      </c>
      <c r="B20" s="6" t="s">
        <v>32</v>
      </c>
      <c r="C20" s="7">
        <v>42</v>
      </c>
      <c r="D20" s="7">
        <v>0</v>
      </c>
      <c r="E20" s="7"/>
      <c r="F20" s="7"/>
      <c r="G20" s="7"/>
      <c r="H20" s="7"/>
      <c r="I20" s="7"/>
      <c r="J20" s="8">
        <f t="shared" si="0"/>
        <v>42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42</v>
      </c>
      <c r="X20" s="7">
        <v>0</v>
      </c>
      <c r="Y20" s="9">
        <f t="shared" si="1"/>
        <v>42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f>J22-V22</f>
        <v>42</v>
      </c>
      <c r="X22" s="11">
        <f>D22+H22-R22</f>
        <v>0</v>
      </c>
      <c r="Y22" s="12">
        <f t="shared" si="1"/>
        <v>42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f t="shared" si="0"/>
        <v>46</v>
      </c>
      <c r="K23" s="7"/>
      <c r="L23" s="7"/>
      <c r="M23" s="7"/>
      <c r="N23" s="7"/>
      <c r="O23" s="7"/>
      <c r="P23" s="7"/>
      <c r="Q23" s="7"/>
      <c r="R23" s="7"/>
      <c r="S23" s="7"/>
      <c r="T23" s="7">
        <v>1</v>
      </c>
      <c r="U23" s="7"/>
      <c r="V23" s="7">
        <f>SUM(K23:U23)</f>
        <v>1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46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1</v>
      </c>
      <c r="U24" s="11">
        <f t="shared" si="9"/>
        <v>0</v>
      </c>
      <c r="V24" s="11">
        <v>1</v>
      </c>
      <c r="W24" s="11">
        <v>45</v>
      </c>
      <c r="X24" s="11">
        <v>0</v>
      </c>
      <c r="Y24" s="11">
        <v>45</v>
      </c>
    </row>
    <row r="25" spans="1:25" ht="15.75" x14ac:dyDescent="0.25">
      <c r="A25" s="10"/>
      <c r="B25" s="11" t="s">
        <v>37</v>
      </c>
      <c r="C25" s="11">
        <v>134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134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2</v>
      </c>
      <c r="U25" s="11">
        <f t="shared" si="10"/>
        <v>0</v>
      </c>
      <c r="V25" s="11">
        <v>2</v>
      </c>
      <c r="W25" s="11">
        <v>132</v>
      </c>
      <c r="X25" s="11">
        <f>X19+X21+X24</f>
        <v>0</v>
      </c>
      <c r="Y25" s="11">
        <v>132</v>
      </c>
    </row>
    <row r="26" spans="1:25" ht="15.75" x14ac:dyDescent="0.25">
      <c r="A26" s="5">
        <v>1</v>
      </c>
      <c r="B26" s="6" t="s">
        <v>38</v>
      </c>
      <c r="C26" s="7">
        <v>53</v>
      </c>
      <c r="D26" s="7">
        <v>1</v>
      </c>
      <c r="E26" s="7"/>
      <c r="F26" s="7"/>
      <c r="G26" s="7"/>
      <c r="H26" s="7"/>
      <c r="I26" s="7"/>
      <c r="J26" s="8">
        <f t="shared" si="0"/>
        <v>53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53</v>
      </c>
      <c r="X26" s="7">
        <v>1</v>
      </c>
      <c r="Y26" s="9">
        <f t="shared" si="1"/>
        <v>54</v>
      </c>
    </row>
    <row r="27" spans="1:25" ht="15.75" x14ac:dyDescent="0.25">
      <c r="A27" s="5">
        <v>2</v>
      </c>
      <c r="B27" s="6" t="s">
        <v>38</v>
      </c>
      <c r="C27" s="7">
        <v>39</v>
      </c>
      <c r="D27" s="7">
        <v>1</v>
      </c>
      <c r="E27" s="7"/>
      <c r="F27" s="7"/>
      <c r="G27" s="7"/>
      <c r="H27" s="7"/>
      <c r="I27" s="7"/>
      <c r="J27" s="8">
        <v>39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122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122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0</v>
      </c>
      <c r="W30" s="11">
        <f>J30-V30</f>
        <v>122</v>
      </c>
      <c r="X30" s="11">
        <f>X26+X27+X28+X29</f>
        <v>2</v>
      </c>
      <c r="Y30" s="12">
        <f>Y26+Y27+Y28+Y29</f>
        <v>124</v>
      </c>
    </row>
    <row r="31" spans="1:25" ht="16.5" thickBot="1" x14ac:dyDescent="0.3">
      <c r="A31" s="17"/>
      <c r="B31" s="18" t="s">
        <v>40</v>
      </c>
      <c r="C31" s="18">
        <f>C17+C25+C30</f>
        <v>1066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1066</v>
      </c>
      <c r="K31" s="18">
        <f>K17+K25+K30</f>
        <v>1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0</v>
      </c>
      <c r="T31" s="18">
        <v>2</v>
      </c>
      <c r="U31" s="18">
        <f t="shared" si="12"/>
        <v>0</v>
      </c>
      <c r="V31" s="18">
        <v>3</v>
      </c>
      <c r="W31" s="18">
        <f>W17+W25+W30</f>
        <v>1063</v>
      </c>
      <c r="X31" s="18">
        <f>X17+X25+X30</f>
        <v>3</v>
      </c>
      <c r="Y31" s="18">
        <f>Y17+Y25+Y30</f>
        <v>1066</v>
      </c>
    </row>
    <row r="32" spans="1:25" ht="15.75" x14ac:dyDescent="0.25">
      <c r="A32" s="24"/>
      <c r="B32" s="28" t="s">
        <v>57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26"/>
      <c r="B33" s="27"/>
    </row>
    <row r="34" spans="1:25" s="29" customFormat="1" ht="18.75" x14ac:dyDescent="0.25">
      <c r="A34" s="45" t="s">
        <v>59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opLeftCell="A10" workbookViewId="0">
      <selection activeCell="AB26" sqref="AB26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60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137</v>
      </c>
      <c r="D7" s="7">
        <v>0</v>
      </c>
      <c r="E7" s="7"/>
      <c r="F7" s="7"/>
      <c r="G7" s="7"/>
      <c r="H7" s="7"/>
      <c r="I7" s="7"/>
      <c r="J7" s="8">
        <v>137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>
        <v>1</v>
      </c>
      <c r="W7" s="8">
        <v>136</v>
      </c>
      <c r="X7" s="7">
        <v>0</v>
      </c>
      <c r="Y7" s="9">
        <v>136</v>
      </c>
    </row>
    <row r="8" spans="1:25" ht="15.75" x14ac:dyDescent="0.25">
      <c r="A8" s="5">
        <v>2</v>
      </c>
      <c r="B8" s="6" t="s">
        <v>28</v>
      </c>
      <c r="C8" s="7">
        <v>154</v>
      </c>
      <c r="D8" s="7">
        <v>0</v>
      </c>
      <c r="E8" s="7"/>
      <c r="F8" s="7"/>
      <c r="G8" s="7"/>
      <c r="H8" s="7"/>
      <c r="I8" s="7"/>
      <c r="J8" s="8">
        <f>C8+E8+F8+G8+I8</f>
        <v>154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154</v>
      </c>
      <c r="X8" s="7">
        <v>0</v>
      </c>
      <c r="Y8" s="9">
        <v>154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5" ht="15.75" x14ac:dyDescent="0.25">
      <c r="A10" s="5">
        <v>4</v>
      </c>
      <c r="B10" s="6" t="s">
        <v>28</v>
      </c>
      <c r="C10" s="7">
        <v>181</v>
      </c>
      <c r="D10" s="7">
        <v>0</v>
      </c>
      <c r="E10" s="7"/>
      <c r="F10" s="7"/>
      <c r="G10" s="7"/>
      <c r="H10" s="7"/>
      <c r="I10" s="7"/>
      <c r="J10" s="8">
        <v>181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181</v>
      </c>
      <c r="X10" s="7">
        <v>0</v>
      </c>
      <c r="Y10" s="9">
        <v>181</v>
      </c>
    </row>
    <row r="11" spans="1:25" ht="15.75" x14ac:dyDescent="0.25">
      <c r="A11" s="10"/>
      <c r="B11" s="11" t="s">
        <v>29</v>
      </c>
      <c r="C11" s="11">
        <v>638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638</v>
      </c>
      <c r="K11" s="11">
        <f>K7+K8+K9+K10</f>
        <v>1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0</v>
      </c>
      <c r="U11" s="11">
        <f t="shared" si="0"/>
        <v>0</v>
      </c>
      <c r="V11" s="11">
        <v>1</v>
      </c>
      <c r="W11" s="11">
        <v>636</v>
      </c>
      <c r="X11" s="11">
        <f>X7+X8+X9+X10</f>
        <v>1</v>
      </c>
      <c r="Y11" s="12">
        <v>637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f>C11+C12+C13+C14+C15</f>
        <v>811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811</v>
      </c>
      <c r="K16" s="8">
        <f t="shared" ref="K16:Q16" si="1">K11+K12+K13+K15</f>
        <v>1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0</v>
      </c>
      <c r="U16" s="8">
        <f>U11+U12+U13+U15</f>
        <v>0</v>
      </c>
      <c r="V16" s="8">
        <v>1</v>
      </c>
      <c r="W16" s="8">
        <v>809</v>
      </c>
      <c r="X16" s="8">
        <v>1</v>
      </c>
      <c r="Y16" s="8">
        <v>810</v>
      </c>
    </row>
    <row r="17" spans="1:25" ht="15.75" x14ac:dyDescent="0.25">
      <c r="A17" s="5">
        <v>1</v>
      </c>
      <c r="B17" s="6" t="s">
        <v>32</v>
      </c>
      <c r="C17" s="7">
        <v>46</v>
      </c>
      <c r="D17" s="7">
        <v>0</v>
      </c>
      <c r="E17" s="7"/>
      <c r="F17" s="7"/>
      <c r="G17" s="7"/>
      <c r="H17" s="7"/>
      <c r="I17" s="7"/>
      <c r="J17" s="8">
        <v>46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>
        <v>1</v>
      </c>
      <c r="U17" s="7"/>
      <c r="V17" s="7">
        <v>1</v>
      </c>
      <c r="W17" s="8">
        <v>45</v>
      </c>
      <c r="X17" s="7">
        <v>0</v>
      </c>
      <c r="Y17" s="9">
        <v>45</v>
      </c>
    </row>
    <row r="18" spans="1:25" ht="15.75" x14ac:dyDescent="0.25">
      <c r="A18" s="10"/>
      <c r="B18" s="11" t="s">
        <v>33</v>
      </c>
      <c r="C18" s="11">
        <f>C17</f>
        <v>46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46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1</v>
      </c>
      <c r="U18" s="11">
        <f t="shared" si="3"/>
        <v>0</v>
      </c>
      <c r="V18" s="11">
        <v>1</v>
      </c>
      <c r="W18" s="11">
        <v>45</v>
      </c>
      <c r="X18" s="11">
        <f>X21+X17</f>
        <v>0</v>
      </c>
      <c r="Y18" s="11">
        <v>45</v>
      </c>
    </row>
    <row r="19" spans="1:25" ht="15.75" x14ac:dyDescent="0.25">
      <c r="A19" s="16">
        <v>2</v>
      </c>
      <c r="B19" s="6" t="s">
        <v>32</v>
      </c>
      <c r="C19" s="7">
        <v>42</v>
      </c>
      <c r="D19" s="7">
        <v>0</v>
      </c>
      <c r="E19" s="7"/>
      <c r="F19" s="7"/>
      <c r="G19" s="7"/>
      <c r="H19" s="7"/>
      <c r="I19" s="7"/>
      <c r="J19" s="8">
        <v>42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42</v>
      </c>
      <c r="X19" s="7">
        <v>0</v>
      </c>
      <c r="Y19" s="9">
        <v>42</v>
      </c>
    </row>
    <row r="20" spans="1:25" ht="15.75" x14ac:dyDescent="0.25">
      <c r="A20" s="10"/>
      <c r="B20" s="11" t="s">
        <v>34</v>
      </c>
      <c r="C20" s="11">
        <v>42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42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42</v>
      </c>
      <c r="X20" s="11">
        <f>X21+X19</f>
        <v>0</v>
      </c>
      <c r="Y20" s="11">
        <v>42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v>46</v>
      </c>
      <c r="K23" s="7"/>
      <c r="L23" s="7"/>
      <c r="M23" s="7"/>
      <c r="N23" s="7"/>
      <c r="O23" s="7"/>
      <c r="P23" s="7"/>
      <c r="Q23" s="7"/>
      <c r="R23" s="7"/>
      <c r="S23" s="7"/>
      <c r="T23" s="7">
        <v>1</v>
      </c>
      <c r="U23" s="7"/>
      <c r="V23" s="7">
        <v>1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46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1</v>
      </c>
      <c r="U24" s="11">
        <f t="shared" si="6"/>
        <v>0</v>
      </c>
      <c r="V24" s="11">
        <f t="shared" si="6"/>
        <v>1</v>
      </c>
      <c r="W24" s="11">
        <v>45</v>
      </c>
      <c r="X24" s="11">
        <f>X22+X23</f>
        <v>0</v>
      </c>
      <c r="Y24" s="11">
        <v>45</v>
      </c>
    </row>
    <row r="25" spans="1:25" ht="15.75" x14ac:dyDescent="0.25">
      <c r="A25" s="22"/>
      <c r="B25" s="8" t="s">
        <v>45</v>
      </c>
      <c r="C25" s="8">
        <f t="shared" ref="C25:J25" si="7">C18+C20+C24</f>
        <v>134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134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2</v>
      </c>
      <c r="U25" s="8">
        <f t="shared" si="9"/>
        <v>0</v>
      </c>
      <c r="V25" s="8">
        <v>1</v>
      </c>
      <c r="W25" s="8">
        <f t="shared" si="9"/>
        <v>132</v>
      </c>
      <c r="X25" s="8">
        <f t="shared" si="9"/>
        <v>0</v>
      </c>
      <c r="Y25" s="8">
        <f t="shared" si="9"/>
        <v>132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53</v>
      </c>
      <c r="X26" s="7">
        <v>1</v>
      </c>
      <c r="Y26" s="9">
        <v>54</v>
      </c>
    </row>
    <row r="27" spans="1:25" ht="15.75" x14ac:dyDescent="0.25">
      <c r="A27" s="5">
        <v>2</v>
      </c>
      <c r="B27" s="6" t="s">
        <v>38</v>
      </c>
      <c r="C27" s="7">
        <v>40</v>
      </c>
      <c r="D27" s="7">
        <v>1</v>
      </c>
      <c r="E27" s="7"/>
      <c r="F27" s="7"/>
      <c r="G27" s="7"/>
      <c r="H27" s="7"/>
      <c r="I27" s="7"/>
      <c r="J27" s="8">
        <v>40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124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f>J26+J27+J28+J29</f>
        <v>124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0</v>
      </c>
      <c r="W30" s="11">
        <f t="shared" si="10"/>
        <v>122</v>
      </c>
      <c r="X30" s="11">
        <v>2</v>
      </c>
      <c r="Y30" s="11">
        <f t="shared" si="10"/>
        <v>124</v>
      </c>
    </row>
    <row r="31" spans="1:25" ht="16.5" thickBot="1" x14ac:dyDescent="0.3">
      <c r="A31" s="17"/>
      <c r="B31" s="18" t="s">
        <v>40</v>
      </c>
      <c r="C31" s="18">
        <f>C16+C25+C30</f>
        <v>1069</v>
      </c>
      <c r="D31" s="18">
        <f>D16+D25+D30</f>
        <v>3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1069</v>
      </c>
      <c r="K31" s="18">
        <v>1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f t="shared" si="12"/>
        <v>2</v>
      </c>
      <c r="U31" s="18">
        <f t="shared" si="12"/>
        <v>0</v>
      </c>
      <c r="V31" s="18">
        <v>3</v>
      </c>
      <c r="W31" s="18">
        <f>W16+W25+W30</f>
        <v>1063</v>
      </c>
      <c r="X31" s="18">
        <f t="shared" si="12"/>
        <v>3</v>
      </c>
      <c r="Y31" s="18">
        <f>Y16+Y25+Y30</f>
        <v>1066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30" t="s">
        <v>56</v>
      </c>
    </row>
    <row r="34" spans="1:25" ht="18.75" x14ac:dyDescent="0.25">
      <c r="A34" s="47" t="s">
        <v>61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6" workbookViewId="0">
      <selection activeCell="W31" sqref="W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62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52</v>
      </c>
      <c r="C7" s="7">
        <v>136</v>
      </c>
      <c r="D7" s="7">
        <v>0</v>
      </c>
      <c r="E7" s="7"/>
      <c r="F7" s="7"/>
      <c r="G7" s="7"/>
      <c r="H7" s="7"/>
      <c r="I7" s="7"/>
      <c r="J7" s="8">
        <v>136</v>
      </c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>
        <v>1</v>
      </c>
      <c r="W7" s="8">
        <f>J7-V7</f>
        <v>135</v>
      </c>
      <c r="X7" s="7">
        <f>D7+H7-R7</f>
        <v>0</v>
      </c>
      <c r="Y7" s="9">
        <f>X7+W7</f>
        <v>135</v>
      </c>
    </row>
    <row r="8" spans="1:26" ht="15.75" x14ac:dyDescent="0.25">
      <c r="A8" s="5">
        <v>2</v>
      </c>
      <c r="B8" s="6" t="s">
        <v>28</v>
      </c>
      <c r="C8" s="7">
        <v>154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154</v>
      </c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>
        <v>1</v>
      </c>
      <c r="W8" s="8">
        <v>153</v>
      </c>
      <c r="X8" s="7">
        <v>0</v>
      </c>
      <c r="Y8" s="9">
        <f t="shared" ref="Y8:Y28" si="1">X8+W8</f>
        <v>153</v>
      </c>
      <c r="Z8" s="20"/>
    </row>
    <row r="9" spans="1:26" ht="15.75" x14ac:dyDescent="0.25">
      <c r="A9" s="5">
        <v>3</v>
      </c>
      <c r="B9" s="6" t="s">
        <v>28</v>
      </c>
      <c r="C9" s="7">
        <v>165</v>
      </c>
      <c r="D9" s="7">
        <v>1</v>
      </c>
      <c r="E9" s="7"/>
      <c r="F9" s="7"/>
      <c r="G9" s="7"/>
      <c r="H9" s="7"/>
      <c r="I9" s="7"/>
      <c r="J9" s="8">
        <v>165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6" ht="15.75" x14ac:dyDescent="0.25">
      <c r="A10" s="5">
        <v>4</v>
      </c>
      <c r="B10" s="6" t="s">
        <v>28</v>
      </c>
      <c r="C10" s="7">
        <v>181</v>
      </c>
      <c r="D10" s="7">
        <v>0</v>
      </c>
      <c r="E10" s="7"/>
      <c r="F10" s="7"/>
      <c r="G10" s="7"/>
      <c r="H10" s="7"/>
      <c r="I10" s="7"/>
      <c r="J10" s="8">
        <f t="shared" si="0"/>
        <v>181</v>
      </c>
      <c r="K10" s="7"/>
      <c r="L10" s="7"/>
      <c r="M10" s="7"/>
      <c r="N10" s="7"/>
      <c r="O10" s="7"/>
      <c r="P10" s="7"/>
      <c r="Q10" s="7"/>
      <c r="R10" s="7">
        <v>1</v>
      </c>
      <c r="S10" s="7"/>
      <c r="T10" s="7">
        <v>1</v>
      </c>
      <c r="U10" s="7"/>
      <c r="V10" s="7">
        <v>2</v>
      </c>
      <c r="W10" s="8">
        <v>179</v>
      </c>
      <c r="X10" s="7">
        <v>1</v>
      </c>
      <c r="Y10" s="9">
        <v>180</v>
      </c>
    </row>
    <row r="11" spans="1:26" ht="15.75" x14ac:dyDescent="0.25">
      <c r="A11" s="10"/>
      <c r="B11" s="11" t="s">
        <v>29</v>
      </c>
      <c r="C11" s="11">
        <v>636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636</v>
      </c>
      <c r="K11" s="11">
        <f>K7+K8+K9+K10</f>
        <v>0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1</v>
      </c>
      <c r="S11" s="11">
        <v>0</v>
      </c>
      <c r="T11" s="11">
        <f t="shared" si="3"/>
        <v>3</v>
      </c>
      <c r="U11" s="11">
        <f t="shared" si="3"/>
        <v>0</v>
      </c>
      <c r="V11" s="11">
        <v>4</v>
      </c>
      <c r="W11" s="11">
        <v>632</v>
      </c>
      <c r="X11" s="11">
        <f>X7+X8+X9+X10</f>
        <v>2</v>
      </c>
      <c r="Y11" s="12">
        <v>634</v>
      </c>
    </row>
    <row r="12" spans="1:26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6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6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  <c r="V14" s="7">
        <v>1</v>
      </c>
      <c r="W14" s="8">
        <f>J14-V14</f>
        <v>44</v>
      </c>
      <c r="X14" s="7">
        <f>D14+H14-R14</f>
        <v>0</v>
      </c>
      <c r="Y14" s="9">
        <f t="shared" si="1"/>
        <v>44</v>
      </c>
    </row>
    <row r="15" spans="1:26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6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809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809</v>
      </c>
      <c r="K17" s="8">
        <f t="shared" ref="K17:Q17" si="4">K11+K12+K14+K16</f>
        <v>0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1</v>
      </c>
      <c r="S17" s="8">
        <f>S11+S12+S14+S16</f>
        <v>0</v>
      </c>
      <c r="T17" s="8">
        <f>T11+T12+T14+T16</f>
        <v>4</v>
      </c>
      <c r="U17" s="8">
        <f>U11+U12+U14+U16</f>
        <v>0</v>
      </c>
      <c r="V17" s="8">
        <v>5</v>
      </c>
      <c r="W17" s="8">
        <v>804</v>
      </c>
      <c r="X17" s="8">
        <v>2</v>
      </c>
      <c r="Y17" s="14">
        <v>806</v>
      </c>
    </row>
    <row r="18" spans="1:25" ht="15.75" x14ac:dyDescent="0.25">
      <c r="A18" s="5">
        <v>1</v>
      </c>
      <c r="B18" s="6" t="s">
        <v>32</v>
      </c>
      <c r="C18" s="7">
        <v>45</v>
      </c>
      <c r="D18" s="7">
        <v>0</v>
      </c>
      <c r="E18" s="7"/>
      <c r="F18" s="7"/>
      <c r="G18" s="7"/>
      <c r="H18" s="7"/>
      <c r="I18" s="7"/>
      <c r="J18" s="8">
        <v>45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45</v>
      </c>
      <c r="X18" s="15">
        <v>0</v>
      </c>
      <c r="Y18" s="9">
        <v>45</v>
      </c>
    </row>
    <row r="19" spans="1:25" ht="15.75" x14ac:dyDescent="0.25">
      <c r="A19" s="10"/>
      <c r="B19" s="11" t="s">
        <v>33</v>
      </c>
      <c r="C19" s="11">
        <f>C18</f>
        <v>45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45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45</v>
      </c>
      <c r="X19" s="11">
        <v>0</v>
      </c>
      <c r="Y19" s="11">
        <v>45</v>
      </c>
    </row>
    <row r="20" spans="1:25" ht="15.75" x14ac:dyDescent="0.25">
      <c r="A20" s="16">
        <v>2</v>
      </c>
      <c r="B20" s="6" t="s">
        <v>32</v>
      </c>
      <c r="C20" s="7">
        <v>42</v>
      </c>
      <c r="D20" s="7">
        <v>0</v>
      </c>
      <c r="E20" s="7"/>
      <c r="F20" s="7"/>
      <c r="G20" s="7"/>
      <c r="H20" s="7"/>
      <c r="I20" s="7"/>
      <c r="J20" s="8">
        <f t="shared" si="0"/>
        <v>42</v>
      </c>
      <c r="K20" s="7"/>
      <c r="L20" s="7"/>
      <c r="M20" s="7"/>
      <c r="N20" s="7"/>
      <c r="O20" s="7"/>
      <c r="P20" s="7"/>
      <c r="Q20" s="7"/>
      <c r="R20" s="7"/>
      <c r="S20" s="7"/>
      <c r="T20" s="7">
        <v>2</v>
      </c>
      <c r="U20" s="7"/>
      <c r="V20" s="7">
        <v>2</v>
      </c>
      <c r="W20" s="8">
        <v>40</v>
      </c>
      <c r="X20" s="7">
        <v>0</v>
      </c>
      <c r="Y20" s="9">
        <f t="shared" si="1"/>
        <v>40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2</v>
      </c>
      <c r="U21" s="11">
        <f t="shared" si="8"/>
        <v>0</v>
      </c>
      <c r="V21" s="11">
        <f t="shared" si="8"/>
        <v>2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2</v>
      </c>
      <c r="U22" s="11">
        <v>0</v>
      </c>
      <c r="V22" s="11">
        <v>2</v>
      </c>
      <c r="W22" s="11">
        <f>J22-V22</f>
        <v>40</v>
      </c>
      <c r="X22" s="11">
        <f>D22+H22-R22</f>
        <v>0</v>
      </c>
      <c r="Y22" s="12">
        <f t="shared" si="1"/>
        <v>40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f t="shared" si="0"/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45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0</v>
      </c>
      <c r="U24" s="11">
        <f t="shared" si="9"/>
        <v>0</v>
      </c>
      <c r="V24" s="11">
        <v>0</v>
      </c>
      <c r="W24" s="11">
        <v>45</v>
      </c>
      <c r="X24" s="11">
        <v>0</v>
      </c>
      <c r="Y24" s="11">
        <v>45</v>
      </c>
    </row>
    <row r="25" spans="1:25" ht="15.75" x14ac:dyDescent="0.25">
      <c r="A25" s="10"/>
      <c r="B25" s="11" t="s">
        <v>37</v>
      </c>
      <c r="C25" s="11">
        <v>132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132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2</v>
      </c>
      <c r="U25" s="11">
        <f t="shared" si="10"/>
        <v>0</v>
      </c>
      <c r="V25" s="11">
        <v>2</v>
      </c>
      <c r="W25" s="11">
        <v>130</v>
      </c>
      <c r="X25" s="11">
        <f>X19+X21+X24</f>
        <v>0</v>
      </c>
      <c r="Y25" s="11">
        <v>130</v>
      </c>
    </row>
    <row r="26" spans="1:25" ht="15.75" x14ac:dyDescent="0.25">
      <c r="A26" s="5">
        <v>1</v>
      </c>
      <c r="B26" s="6" t="s">
        <v>38</v>
      </c>
      <c r="C26" s="7">
        <v>53</v>
      </c>
      <c r="D26" s="7">
        <v>1</v>
      </c>
      <c r="E26" s="7"/>
      <c r="F26" s="7"/>
      <c r="G26" s="7"/>
      <c r="H26" s="7"/>
      <c r="I26" s="7"/>
      <c r="J26" s="8">
        <f t="shared" si="0"/>
        <v>53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53</v>
      </c>
      <c r="X26" s="7">
        <v>1</v>
      </c>
      <c r="Y26" s="9">
        <f t="shared" si="1"/>
        <v>54</v>
      </c>
    </row>
    <row r="27" spans="1:25" ht="15.75" x14ac:dyDescent="0.25">
      <c r="A27" s="5">
        <v>2</v>
      </c>
      <c r="B27" s="6" t="s">
        <v>38</v>
      </c>
      <c r="C27" s="7">
        <v>39</v>
      </c>
      <c r="D27" s="7">
        <v>1</v>
      </c>
      <c r="E27" s="7"/>
      <c r="F27" s="7"/>
      <c r="G27" s="7"/>
      <c r="H27" s="7"/>
      <c r="I27" s="7"/>
      <c r="J27" s="8">
        <v>39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122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122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0</v>
      </c>
      <c r="W30" s="11">
        <f>J30-V30</f>
        <v>122</v>
      </c>
      <c r="X30" s="11">
        <f>X26+X27+X28+X29</f>
        <v>2</v>
      </c>
      <c r="Y30" s="12">
        <f>Y26+Y27+Y28+Y29</f>
        <v>124</v>
      </c>
    </row>
    <row r="31" spans="1:25" ht="16.5" thickBot="1" x14ac:dyDescent="0.3">
      <c r="A31" s="17"/>
      <c r="B31" s="18" t="s">
        <v>40</v>
      </c>
      <c r="C31" s="18">
        <f>C17+C25+C30</f>
        <v>1063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1063</v>
      </c>
      <c r="K31" s="18">
        <f>K17+K25+K30</f>
        <v>0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1</v>
      </c>
      <c r="S31" s="18">
        <v>0</v>
      </c>
      <c r="T31" s="18">
        <v>6</v>
      </c>
      <c r="U31" s="18">
        <f t="shared" si="12"/>
        <v>0</v>
      </c>
      <c r="V31" s="18">
        <v>7</v>
      </c>
      <c r="W31" s="18">
        <f>W17+W25+W30</f>
        <v>1056</v>
      </c>
      <c r="X31" s="18">
        <f>X17+X25+X30</f>
        <v>4</v>
      </c>
      <c r="Y31" s="18">
        <f>Y17+Y25+Y30</f>
        <v>1060</v>
      </c>
    </row>
    <row r="32" spans="1:25" ht="15.75" x14ac:dyDescent="0.25">
      <c r="A32" s="24"/>
      <c r="B32" s="28" t="s">
        <v>57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26"/>
      <c r="B33" s="27"/>
    </row>
    <row r="34" spans="1:25" s="29" customFormat="1" ht="18.75" x14ac:dyDescent="0.25">
      <c r="A34" s="45" t="s">
        <v>59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opLeftCell="A16" workbookViewId="0">
      <selection activeCell="W16" sqref="W16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62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136</v>
      </c>
      <c r="D7" s="7">
        <v>0</v>
      </c>
      <c r="E7" s="7"/>
      <c r="F7" s="7"/>
      <c r="G7" s="7"/>
      <c r="H7" s="7"/>
      <c r="I7" s="7"/>
      <c r="J7" s="8">
        <v>136</v>
      </c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>
        <v>1</v>
      </c>
      <c r="W7" s="8">
        <v>136</v>
      </c>
      <c r="X7" s="7">
        <v>0</v>
      </c>
      <c r="Y7" s="9">
        <v>136</v>
      </c>
    </row>
    <row r="8" spans="1:25" ht="15.75" x14ac:dyDescent="0.25">
      <c r="A8" s="5">
        <v>2</v>
      </c>
      <c r="B8" s="6" t="s">
        <v>28</v>
      </c>
      <c r="C8" s="7">
        <v>154</v>
      </c>
      <c r="D8" s="7">
        <v>0</v>
      </c>
      <c r="E8" s="7"/>
      <c r="F8" s="7"/>
      <c r="G8" s="7"/>
      <c r="H8" s="7"/>
      <c r="I8" s="7"/>
      <c r="J8" s="8">
        <f>C8+E8+F8+G8+I8</f>
        <v>154</v>
      </c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>
        <v>1</v>
      </c>
      <c r="W8" s="8">
        <v>153</v>
      </c>
      <c r="X8" s="7">
        <v>0</v>
      </c>
      <c r="Y8" s="9">
        <v>153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5" ht="15.75" x14ac:dyDescent="0.25">
      <c r="A10" s="5">
        <v>4</v>
      </c>
      <c r="B10" s="6" t="s">
        <v>28</v>
      </c>
      <c r="C10" s="7">
        <v>181</v>
      </c>
      <c r="D10" s="7">
        <v>0</v>
      </c>
      <c r="E10" s="7"/>
      <c r="F10" s="7"/>
      <c r="G10" s="7"/>
      <c r="H10" s="7"/>
      <c r="I10" s="7"/>
      <c r="J10" s="8">
        <v>181</v>
      </c>
      <c r="K10" s="7"/>
      <c r="L10" s="7"/>
      <c r="M10" s="7"/>
      <c r="N10" s="7"/>
      <c r="O10" s="7"/>
      <c r="P10" s="7"/>
      <c r="Q10" s="7"/>
      <c r="R10" s="7">
        <v>1</v>
      </c>
      <c r="S10" s="7"/>
      <c r="T10" s="7">
        <v>1</v>
      </c>
      <c r="U10" s="7"/>
      <c r="V10" s="7">
        <v>1</v>
      </c>
      <c r="W10" s="8">
        <v>179</v>
      </c>
      <c r="X10" s="7">
        <v>1</v>
      </c>
      <c r="Y10" s="9">
        <v>180</v>
      </c>
    </row>
    <row r="11" spans="1:25" ht="15.75" x14ac:dyDescent="0.25">
      <c r="A11" s="10"/>
      <c r="B11" s="11" t="s">
        <v>29</v>
      </c>
      <c r="C11" s="11">
        <v>638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637</v>
      </c>
      <c r="K11" s="11">
        <f>K7+K8+K9+K10</f>
        <v>0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1</v>
      </c>
      <c r="S11" s="11">
        <v>0</v>
      </c>
      <c r="T11" s="11">
        <v>3</v>
      </c>
      <c r="U11" s="11">
        <f t="shared" si="0"/>
        <v>0</v>
      </c>
      <c r="V11" s="11">
        <v>3</v>
      </c>
      <c r="W11" s="11">
        <v>632</v>
      </c>
      <c r="X11" s="11">
        <f>X7+X8+X9+X10</f>
        <v>2</v>
      </c>
      <c r="Y11" s="12">
        <v>634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  <c r="V13" s="7">
        <v>1</v>
      </c>
      <c r="W13" s="8">
        <f>J13-V13</f>
        <v>44</v>
      </c>
      <c r="X13" s="7">
        <v>0</v>
      </c>
      <c r="Y13" s="9">
        <f>W13+X13</f>
        <v>44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v>810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810</v>
      </c>
      <c r="K16" s="8">
        <f t="shared" ref="K16:Q16" si="1">K11+K12+K13+K15</f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1</v>
      </c>
      <c r="S16" s="8">
        <f>S11+S12+S13+S15</f>
        <v>0</v>
      </c>
      <c r="T16" s="8">
        <v>4</v>
      </c>
      <c r="U16" s="8">
        <f>U11+U12+U13+U15</f>
        <v>0</v>
      </c>
      <c r="V16" s="8">
        <v>4</v>
      </c>
      <c r="W16" s="8">
        <v>804</v>
      </c>
      <c r="X16" s="8">
        <v>2</v>
      </c>
      <c r="Y16" s="8">
        <v>806</v>
      </c>
    </row>
    <row r="17" spans="1:25" ht="15.75" x14ac:dyDescent="0.25">
      <c r="A17" s="5">
        <v>1</v>
      </c>
      <c r="B17" s="6" t="s">
        <v>32</v>
      </c>
      <c r="C17" s="7">
        <v>45</v>
      </c>
      <c r="D17" s="7">
        <v>0</v>
      </c>
      <c r="E17" s="7"/>
      <c r="F17" s="7"/>
      <c r="G17" s="7"/>
      <c r="H17" s="7"/>
      <c r="I17" s="7"/>
      <c r="J17" s="8">
        <v>45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45</v>
      </c>
      <c r="X17" s="7">
        <v>0</v>
      </c>
      <c r="Y17" s="9">
        <v>45</v>
      </c>
    </row>
    <row r="18" spans="1:25" ht="15.75" x14ac:dyDescent="0.25">
      <c r="A18" s="10"/>
      <c r="B18" s="11" t="s">
        <v>33</v>
      </c>
      <c r="C18" s="11">
        <f>C17</f>
        <v>45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45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>
        <v>0</v>
      </c>
      <c r="S18" s="11">
        <f t="shared" si="3"/>
        <v>0</v>
      </c>
      <c r="T18" s="11">
        <v>0</v>
      </c>
      <c r="U18" s="11">
        <f t="shared" si="3"/>
        <v>0</v>
      </c>
      <c r="V18" s="11">
        <v>0</v>
      </c>
      <c r="W18" s="11">
        <v>45</v>
      </c>
      <c r="X18" s="11">
        <f>X21+X17</f>
        <v>0</v>
      </c>
      <c r="Y18" s="11">
        <v>45</v>
      </c>
    </row>
    <row r="19" spans="1:25" ht="15.75" x14ac:dyDescent="0.25">
      <c r="A19" s="16">
        <v>2</v>
      </c>
      <c r="B19" s="6" t="s">
        <v>32</v>
      </c>
      <c r="C19" s="7">
        <v>42</v>
      </c>
      <c r="D19" s="7">
        <v>0</v>
      </c>
      <c r="E19" s="7"/>
      <c r="F19" s="7"/>
      <c r="G19" s="7"/>
      <c r="H19" s="7"/>
      <c r="I19" s="7"/>
      <c r="J19" s="8">
        <v>42</v>
      </c>
      <c r="K19" s="7"/>
      <c r="L19" s="7"/>
      <c r="M19" s="7"/>
      <c r="N19" s="7"/>
      <c r="O19" s="7"/>
      <c r="P19" s="7"/>
      <c r="Q19" s="7"/>
      <c r="R19" s="7"/>
      <c r="S19" s="7"/>
      <c r="T19" s="7">
        <v>2</v>
      </c>
      <c r="U19" s="7"/>
      <c r="V19" s="7">
        <v>2</v>
      </c>
      <c r="W19" s="8">
        <v>40</v>
      </c>
      <c r="X19" s="7">
        <v>0</v>
      </c>
      <c r="Y19" s="9">
        <v>40</v>
      </c>
    </row>
    <row r="20" spans="1:25" ht="15.75" x14ac:dyDescent="0.25">
      <c r="A20" s="10"/>
      <c r="B20" s="11" t="s">
        <v>34</v>
      </c>
      <c r="C20" s="11">
        <v>42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42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2</v>
      </c>
      <c r="U20" s="11">
        <f t="shared" si="5"/>
        <v>0</v>
      </c>
      <c r="V20" s="11">
        <v>2</v>
      </c>
      <c r="W20" s="11">
        <v>40</v>
      </c>
      <c r="X20" s="11">
        <f>X21+X19</f>
        <v>0</v>
      </c>
      <c r="Y20" s="11">
        <v>40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45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45</v>
      </c>
      <c r="X24" s="11">
        <f>X22+X23</f>
        <v>0</v>
      </c>
      <c r="Y24" s="11">
        <v>45</v>
      </c>
    </row>
    <row r="25" spans="1:25" ht="15.75" x14ac:dyDescent="0.25">
      <c r="A25" s="22"/>
      <c r="B25" s="8" t="s">
        <v>45</v>
      </c>
      <c r="C25" s="8">
        <f t="shared" ref="C25:J25" si="7">C18+C20+C24</f>
        <v>132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132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2</v>
      </c>
      <c r="U25" s="8">
        <f t="shared" si="9"/>
        <v>0</v>
      </c>
      <c r="V25" s="8">
        <v>2</v>
      </c>
      <c r="W25" s="8">
        <f t="shared" si="9"/>
        <v>130</v>
      </c>
      <c r="X25" s="8">
        <f t="shared" si="9"/>
        <v>0</v>
      </c>
      <c r="Y25" s="8">
        <f t="shared" si="9"/>
        <v>130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53</v>
      </c>
      <c r="X26" s="7">
        <v>1</v>
      </c>
      <c r="Y26" s="9">
        <v>54</v>
      </c>
    </row>
    <row r="27" spans="1:25" ht="15.75" x14ac:dyDescent="0.25">
      <c r="A27" s="5">
        <v>2</v>
      </c>
      <c r="B27" s="6" t="s">
        <v>38</v>
      </c>
      <c r="C27" s="7">
        <v>40</v>
      </c>
      <c r="D27" s="7">
        <v>1</v>
      </c>
      <c r="E27" s="7"/>
      <c r="F27" s="7"/>
      <c r="G27" s="7"/>
      <c r="H27" s="7"/>
      <c r="I27" s="7"/>
      <c r="J27" s="8">
        <v>40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124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f>J26+J27+J28+J29</f>
        <v>124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0</v>
      </c>
      <c r="W30" s="11">
        <f t="shared" si="10"/>
        <v>122</v>
      </c>
      <c r="X30" s="11">
        <v>2</v>
      </c>
      <c r="Y30" s="11">
        <f t="shared" si="10"/>
        <v>124</v>
      </c>
    </row>
    <row r="31" spans="1:25" ht="16.5" thickBot="1" x14ac:dyDescent="0.3">
      <c r="A31" s="17"/>
      <c r="B31" s="18" t="s">
        <v>40</v>
      </c>
      <c r="C31" s="18">
        <f>C16+C25+C30</f>
        <v>1066</v>
      </c>
      <c r="D31" s="18">
        <f>D16+D25+D30</f>
        <v>3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1066</v>
      </c>
      <c r="K31" s="18">
        <v>0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1</v>
      </c>
      <c r="S31" s="18">
        <f t="shared" ref="S31:X31" si="12">S16+S25+S30</f>
        <v>0</v>
      </c>
      <c r="T31" s="18">
        <f t="shared" si="12"/>
        <v>6</v>
      </c>
      <c r="U31" s="18">
        <f t="shared" si="12"/>
        <v>0</v>
      </c>
      <c r="V31" s="18">
        <v>6</v>
      </c>
      <c r="W31" s="18">
        <f>W16+W25+W30</f>
        <v>1056</v>
      </c>
      <c r="X31" s="18">
        <f t="shared" si="12"/>
        <v>4</v>
      </c>
      <c r="Y31" s="18">
        <f>Y16+Y25+Y30</f>
        <v>1060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30" t="s">
        <v>56</v>
      </c>
    </row>
    <row r="34" spans="1:25" ht="18.75" x14ac:dyDescent="0.25">
      <c r="A34" s="47" t="s">
        <v>61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0" workbookViewId="0">
      <selection activeCell="J31" sqref="J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63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52</v>
      </c>
      <c r="C7" s="7">
        <v>135</v>
      </c>
      <c r="D7" s="7">
        <v>0</v>
      </c>
      <c r="E7" s="7"/>
      <c r="F7" s="7"/>
      <c r="G7" s="7"/>
      <c r="H7" s="7"/>
      <c r="I7" s="7"/>
      <c r="J7" s="8">
        <v>135</v>
      </c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>
        <v>1</v>
      </c>
      <c r="W7" s="8">
        <f>J7-V7</f>
        <v>134</v>
      </c>
      <c r="X7" s="7">
        <f>D7+H7-R7</f>
        <v>0</v>
      </c>
      <c r="Y7" s="9">
        <f>X7+W7</f>
        <v>134</v>
      </c>
    </row>
    <row r="8" spans="1:26" ht="15.75" x14ac:dyDescent="0.25">
      <c r="A8" s="5">
        <v>2</v>
      </c>
      <c r="B8" s="6" t="s">
        <v>28</v>
      </c>
      <c r="C8" s="7">
        <v>153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153</v>
      </c>
      <c r="X8" s="7">
        <v>0</v>
      </c>
      <c r="Y8" s="9">
        <f t="shared" ref="Y8:Y28" si="1">X8+W8</f>
        <v>153</v>
      </c>
      <c r="Z8" s="20"/>
    </row>
    <row r="9" spans="1:26" ht="15.75" x14ac:dyDescent="0.25">
      <c r="A9" s="5">
        <v>3</v>
      </c>
      <c r="B9" s="6" t="s">
        <v>28</v>
      </c>
      <c r="C9" s="7">
        <v>165</v>
      </c>
      <c r="D9" s="7">
        <v>1</v>
      </c>
      <c r="E9" s="7"/>
      <c r="F9" s="7"/>
      <c r="G9" s="7"/>
      <c r="H9" s="7"/>
      <c r="I9" s="7"/>
      <c r="J9" s="8">
        <v>165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6" ht="15.75" x14ac:dyDescent="0.25">
      <c r="A10" s="5">
        <v>4</v>
      </c>
      <c r="B10" s="6" t="s">
        <v>28</v>
      </c>
      <c r="C10" s="7">
        <v>179</v>
      </c>
      <c r="D10" s="7">
        <v>1</v>
      </c>
      <c r="E10" s="7"/>
      <c r="F10" s="7"/>
      <c r="G10" s="7"/>
      <c r="H10" s="7"/>
      <c r="I10" s="7"/>
      <c r="J10" s="8">
        <f t="shared" si="0"/>
        <v>179</v>
      </c>
      <c r="K10" s="7"/>
      <c r="L10" s="7"/>
      <c r="M10" s="7"/>
      <c r="N10" s="7"/>
      <c r="O10" s="7"/>
      <c r="P10" s="7"/>
      <c r="Q10" s="7"/>
      <c r="R10" s="7"/>
      <c r="S10" s="7"/>
      <c r="T10" s="7">
        <v>2</v>
      </c>
      <c r="U10" s="7"/>
      <c r="V10" s="7">
        <v>2</v>
      </c>
      <c r="W10" s="8">
        <v>177</v>
      </c>
      <c r="X10" s="7">
        <v>1</v>
      </c>
      <c r="Y10" s="9">
        <v>178</v>
      </c>
    </row>
    <row r="11" spans="1:26" ht="15.75" x14ac:dyDescent="0.25">
      <c r="A11" s="10"/>
      <c r="B11" s="11" t="s">
        <v>29</v>
      </c>
      <c r="C11" s="11">
        <v>632</v>
      </c>
      <c r="D11" s="11">
        <f t="shared" ref="D11:I11" si="2">D7+D8+D9+D10</f>
        <v>2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632</v>
      </c>
      <c r="K11" s="11">
        <f>K7+K8+K9+K10</f>
        <v>0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3</v>
      </c>
      <c r="U11" s="11">
        <f t="shared" si="3"/>
        <v>0</v>
      </c>
      <c r="V11" s="11">
        <v>3</v>
      </c>
      <c r="W11" s="11">
        <v>629</v>
      </c>
      <c r="X11" s="11">
        <f>X7+X8+X9+X10</f>
        <v>2</v>
      </c>
      <c r="Y11" s="12">
        <v>631</v>
      </c>
    </row>
    <row r="12" spans="1:26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6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6" ht="15.75" x14ac:dyDescent="0.25">
      <c r="A14" s="5">
        <v>2</v>
      </c>
      <c r="B14" s="7" t="s">
        <v>30</v>
      </c>
      <c r="C14" s="7">
        <v>44</v>
      </c>
      <c r="D14" s="7">
        <v>0</v>
      </c>
      <c r="E14" s="7"/>
      <c r="F14" s="7"/>
      <c r="G14" s="7"/>
      <c r="H14" s="7"/>
      <c r="I14" s="7"/>
      <c r="J14" s="8">
        <f t="shared" si="0"/>
        <v>44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44</v>
      </c>
      <c r="X14" s="7">
        <f>D14+H14-R14</f>
        <v>0</v>
      </c>
      <c r="Y14" s="9">
        <f t="shared" si="1"/>
        <v>44</v>
      </c>
    </row>
    <row r="15" spans="1:26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6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804</v>
      </c>
      <c r="D17" s="8">
        <f>D11+D12+D14+D15+D16</f>
        <v>2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804</v>
      </c>
      <c r="K17" s="8">
        <f t="shared" ref="K17:Q17" si="4">K11+K12+K14+K16</f>
        <v>0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3</v>
      </c>
      <c r="U17" s="8">
        <f>U11+U12+U14+U16</f>
        <v>0</v>
      </c>
      <c r="V17" s="8">
        <v>3</v>
      </c>
      <c r="W17" s="8">
        <v>801</v>
      </c>
      <c r="X17" s="8">
        <v>2</v>
      </c>
      <c r="Y17" s="14">
        <v>803</v>
      </c>
    </row>
    <row r="18" spans="1:25" ht="15.75" x14ac:dyDescent="0.25">
      <c r="A18" s="5">
        <v>1</v>
      </c>
      <c r="B18" s="6" t="s">
        <v>32</v>
      </c>
      <c r="C18" s="7">
        <v>45</v>
      </c>
      <c r="D18" s="7">
        <v>0</v>
      </c>
      <c r="E18" s="7"/>
      <c r="F18" s="7"/>
      <c r="G18" s="7"/>
      <c r="H18" s="7"/>
      <c r="I18" s="7"/>
      <c r="J18" s="8">
        <v>45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45</v>
      </c>
      <c r="X18" s="15">
        <v>0</v>
      </c>
      <c r="Y18" s="9">
        <v>45</v>
      </c>
    </row>
    <row r="19" spans="1:25" ht="15.75" x14ac:dyDescent="0.25">
      <c r="A19" s="10"/>
      <c r="B19" s="11" t="s">
        <v>33</v>
      </c>
      <c r="C19" s="11">
        <f>C18</f>
        <v>45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45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45</v>
      </c>
      <c r="X19" s="11">
        <v>0</v>
      </c>
      <c r="Y19" s="11">
        <v>45</v>
      </c>
    </row>
    <row r="20" spans="1:25" ht="15.75" x14ac:dyDescent="0.25">
      <c r="A20" s="16">
        <v>2</v>
      </c>
      <c r="B20" s="6" t="s">
        <v>32</v>
      </c>
      <c r="C20" s="7">
        <v>40</v>
      </c>
      <c r="D20" s="7">
        <v>0</v>
      </c>
      <c r="E20" s="7"/>
      <c r="F20" s="7"/>
      <c r="G20" s="7"/>
      <c r="H20" s="7"/>
      <c r="I20" s="7"/>
      <c r="J20" s="8">
        <f t="shared" si="0"/>
        <v>40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v>40</v>
      </c>
      <c r="X20" s="7">
        <v>0</v>
      </c>
      <c r="Y20" s="9">
        <f t="shared" si="1"/>
        <v>40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f>J22-V22</f>
        <v>40</v>
      </c>
      <c r="X22" s="11">
        <f>D22+H22-R22</f>
        <v>0</v>
      </c>
      <c r="Y22" s="12">
        <f t="shared" si="1"/>
        <v>40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f t="shared" si="0"/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45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0</v>
      </c>
      <c r="U24" s="11">
        <f t="shared" si="9"/>
        <v>0</v>
      </c>
      <c r="V24" s="11">
        <v>0</v>
      </c>
      <c r="W24" s="11">
        <v>45</v>
      </c>
      <c r="X24" s="11">
        <v>0</v>
      </c>
      <c r="Y24" s="11">
        <v>45</v>
      </c>
    </row>
    <row r="25" spans="1:25" ht="15.75" x14ac:dyDescent="0.25">
      <c r="A25" s="10"/>
      <c r="B25" s="11" t="s">
        <v>37</v>
      </c>
      <c r="C25" s="11">
        <v>130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130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0</v>
      </c>
      <c r="U25" s="11">
        <f t="shared" si="10"/>
        <v>0</v>
      </c>
      <c r="V25" s="11">
        <v>0</v>
      </c>
      <c r="W25" s="11">
        <v>130</v>
      </c>
      <c r="X25" s="11">
        <f>X19+X21+X24</f>
        <v>0</v>
      </c>
      <c r="Y25" s="11">
        <v>130</v>
      </c>
    </row>
    <row r="26" spans="1:25" ht="15.75" x14ac:dyDescent="0.25">
      <c r="A26" s="5">
        <v>1</v>
      </c>
      <c r="B26" s="6" t="s">
        <v>38</v>
      </c>
      <c r="C26" s="7">
        <v>53</v>
      </c>
      <c r="D26" s="7">
        <v>1</v>
      </c>
      <c r="E26" s="7"/>
      <c r="F26" s="7"/>
      <c r="G26" s="7"/>
      <c r="H26" s="7"/>
      <c r="I26" s="7"/>
      <c r="J26" s="8">
        <f t="shared" si="0"/>
        <v>53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53</v>
      </c>
      <c r="X26" s="7">
        <v>1</v>
      </c>
      <c r="Y26" s="9">
        <f t="shared" si="1"/>
        <v>54</v>
      </c>
    </row>
    <row r="27" spans="1:25" ht="15.75" x14ac:dyDescent="0.25">
      <c r="A27" s="5">
        <v>2</v>
      </c>
      <c r="B27" s="6" t="s">
        <v>38</v>
      </c>
      <c r="C27" s="7">
        <v>39</v>
      </c>
      <c r="D27" s="7">
        <v>1</v>
      </c>
      <c r="E27" s="7"/>
      <c r="F27" s="7"/>
      <c r="G27" s="7"/>
      <c r="H27" s="7"/>
      <c r="I27" s="7"/>
      <c r="J27" s="8">
        <v>39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122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122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0</v>
      </c>
      <c r="W30" s="11">
        <f>J30-V30</f>
        <v>122</v>
      </c>
      <c r="X30" s="11">
        <f>X26+X27+X28+X29</f>
        <v>2</v>
      </c>
      <c r="Y30" s="12">
        <f>Y26+Y27+Y28+Y29</f>
        <v>124</v>
      </c>
    </row>
    <row r="31" spans="1:25" ht="16.5" thickBot="1" x14ac:dyDescent="0.3">
      <c r="A31" s="17"/>
      <c r="B31" s="18" t="s">
        <v>40</v>
      </c>
      <c r="C31" s="18">
        <f>C17+C25+C30</f>
        <v>1056</v>
      </c>
      <c r="D31" s="18">
        <f>D17+D25+D30</f>
        <v>4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1056</v>
      </c>
      <c r="K31" s="18">
        <f>K17+K25+K30</f>
        <v>0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0</v>
      </c>
      <c r="T31" s="18">
        <v>3</v>
      </c>
      <c r="U31" s="18">
        <f t="shared" si="12"/>
        <v>0</v>
      </c>
      <c r="V31" s="18">
        <v>3</v>
      </c>
      <c r="W31" s="18">
        <f>W17+W25+W30</f>
        <v>1053</v>
      </c>
      <c r="X31" s="18">
        <f>X17+X25+X30</f>
        <v>4</v>
      </c>
      <c r="Y31" s="18">
        <f>Y17+Y25+Y30</f>
        <v>1057</v>
      </c>
    </row>
    <row r="32" spans="1:25" ht="15.75" x14ac:dyDescent="0.25">
      <c r="A32" s="24"/>
      <c r="B32" s="28" t="s">
        <v>57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26"/>
      <c r="B33" s="27"/>
    </row>
    <row r="34" spans="1:25" s="29" customFormat="1" ht="18.75" x14ac:dyDescent="0.25">
      <c r="A34" s="45" t="s">
        <v>59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A10" workbookViewId="0">
      <selection activeCell="AB26" sqref="AB26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0</v>
      </c>
      <c r="D7" s="7">
        <v>0</v>
      </c>
      <c r="E7" s="7">
        <v>140</v>
      </c>
      <c r="F7" s="7"/>
      <c r="G7" s="7"/>
      <c r="H7" s="7"/>
      <c r="I7" s="7"/>
      <c r="J7" s="8">
        <v>140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v>140</v>
      </c>
      <c r="X7" s="7">
        <v>0</v>
      </c>
      <c r="Y7" s="9">
        <v>140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>C8+E8+F8+G8+I8</f>
        <v>156</v>
      </c>
      <c r="K8" s="7">
        <v>2</v>
      </c>
      <c r="L8" s="7"/>
      <c r="M8" s="7"/>
      <c r="N8" s="7"/>
      <c r="O8" s="7"/>
      <c r="P8" s="7"/>
      <c r="Q8" s="7"/>
      <c r="R8" s="7"/>
      <c r="S8" s="7">
        <v>1</v>
      </c>
      <c r="T8" s="7"/>
      <c r="U8" s="7"/>
      <c r="V8" s="7">
        <v>3</v>
      </c>
      <c r="W8" s="8">
        <v>153</v>
      </c>
      <c r="X8" s="7">
        <v>0</v>
      </c>
      <c r="Y8" s="9">
        <v>153</v>
      </c>
    </row>
    <row r="9" spans="1:25" ht="15.75" x14ac:dyDescent="0.25">
      <c r="A9" s="5">
        <v>3</v>
      </c>
      <c r="B9" s="6" t="s">
        <v>28</v>
      </c>
      <c r="C9" s="7">
        <v>167</v>
      </c>
      <c r="D9" s="7">
        <v>2</v>
      </c>
      <c r="E9" s="7"/>
      <c r="F9" s="7"/>
      <c r="G9" s="7"/>
      <c r="H9" s="7"/>
      <c r="I9" s="7"/>
      <c r="J9" s="8">
        <v>167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2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184</v>
      </c>
      <c r="D10" s="7">
        <v>5</v>
      </c>
      <c r="E10" s="7"/>
      <c r="F10" s="7"/>
      <c r="G10" s="7"/>
      <c r="H10" s="7">
        <v>3</v>
      </c>
      <c r="I10" s="7"/>
      <c r="J10" s="8">
        <v>184</v>
      </c>
      <c r="K10" s="7"/>
      <c r="L10" s="7"/>
      <c r="M10" s="7"/>
      <c r="N10" s="7"/>
      <c r="O10" s="7"/>
      <c r="P10" s="7"/>
      <c r="Q10" s="7"/>
      <c r="R10" s="7"/>
      <c r="S10" s="7">
        <v>2</v>
      </c>
      <c r="T10" s="7"/>
      <c r="U10" s="7"/>
      <c r="V10" s="7">
        <v>2</v>
      </c>
      <c r="W10" s="8">
        <v>180</v>
      </c>
      <c r="X10" s="7">
        <v>2</v>
      </c>
      <c r="Y10" s="9">
        <v>182</v>
      </c>
    </row>
    <row r="11" spans="1:25" ht="15.75" x14ac:dyDescent="0.25">
      <c r="A11" s="10"/>
      <c r="B11" s="11" t="s">
        <v>29</v>
      </c>
      <c r="C11" s="11">
        <f>C7+C8+C9+C10</f>
        <v>507</v>
      </c>
      <c r="D11" s="11">
        <f>D7+D8+D9+D10</f>
        <v>7</v>
      </c>
      <c r="E11" s="11">
        <v>140</v>
      </c>
      <c r="F11" s="11">
        <v>0</v>
      </c>
      <c r="G11" s="11">
        <v>0</v>
      </c>
      <c r="H11" s="11">
        <v>3</v>
      </c>
      <c r="I11" s="11">
        <v>0</v>
      </c>
      <c r="J11" s="11">
        <f>J7+J8+J9+J10</f>
        <v>647</v>
      </c>
      <c r="K11" s="11">
        <f>K7+K8+K9+K10</f>
        <v>2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f t="shared" si="0"/>
        <v>3</v>
      </c>
      <c r="T11" s="11">
        <v>0</v>
      </c>
      <c r="U11" s="11">
        <f t="shared" si="0"/>
        <v>0</v>
      </c>
      <c r="V11" s="11">
        <v>5</v>
      </c>
      <c r="W11" s="11">
        <v>638</v>
      </c>
      <c r="X11" s="11">
        <f>X7+X8+X9+X10</f>
        <v>4</v>
      </c>
      <c r="Y11" s="12">
        <f>Y7+Y8+Y9+Y10</f>
        <v>642</v>
      </c>
    </row>
    <row r="12" spans="1:25" ht="15.75" x14ac:dyDescent="0.25">
      <c r="A12" s="10">
        <v>1</v>
      </c>
      <c r="B12" s="7" t="s">
        <v>30</v>
      </c>
      <c r="C12" s="7">
        <v>0</v>
      </c>
      <c r="D12" s="7">
        <v>0</v>
      </c>
      <c r="E12" s="7">
        <v>25</v>
      </c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f>C15+E15+F15+G15+I15</f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f>C11+C12+C13+C14+C15</f>
        <v>655</v>
      </c>
      <c r="D16" s="8">
        <f>D11+D12+D13+D14+D15</f>
        <v>7</v>
      </c>
      <c r="E16" s="8">
        <v>165</v>
      </c>
      <c r="F16" s="8">
        <f>F7+F8+F9+F10+F15</f>
        <v>0</v>
      </c>
      <c r="G16" s="8">
        <v>0</v>
      </c>
      <c r="H16" s="8">
        <v>3</v>
      </c>
      <c r="I16" s="8">
        <f>I7+I8+I9+I10+I15</f>
        <v>0</v>
      </c>
      <c r="J16" s="8">
        <f>J11+J12+J13+J14+J15</f>
        <v>820</v>
      </c>
      <c r="K16" s="8">
        <f t="shared" ref="K16:Q16" si="1">K11+K12+K13+K15</f>
        <v>2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3</v>
      </c>
      <c r="T16" s="8">
        <v>0</v>
      </c>
      <c r="U16" s="8">
        <f>U11+U12+U13+U15</f>
        <v>0</v>
      </c>
      <c r="V16" s="8">
        <v>5</v>
      </c>
      <c r="W16" s="8">
        <v>811</v>
      </c>
      <c r="X16" s="8">
        <v>4</v>
      </c>
      <c r="Y16" s="8">
        <f>Y11+Y12+Y13+Y14+Y15</f>
        <v>815</v>
      </c>
    </row>
    <row r="17" spans="1:26" ht="15.75" x14ac:dyDescent="0.25">
      <c r="A17" s="5">
        <v>1</v>
      </c>
      <c r="B17" s="6" t="s">
        <v>32</v>
      </c>
      <c r="C17" s="7">
        <v>0</v>
      </c>
      <c r="D17" s="7">
        <v>0</v>
      </c>
      <c r="E17" s="7">
        <v>50</v>
      </c>
      <c r="F17" s="7"/>
      <c r="G17" s="7"/>
      <c r="H17" s="7"/>
      <c r="I17" s="7"/>
      <c r="J17" s="8">
        <v>50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50</v>
      </c>
      <c r="X17" s="7">
        <v>0</v>
      </c>
      <c r="Y17" s="9">
        <v>50</v>
      </c>
    </row>
    <row r="18" spans="1:26" ht="15.75" x14ac:dyDescent="0.25">
      <c r="A18" s="10"/>
      <c r="B18" s="11" t="s">
        <v>33</v>
      </c>
      <c r="C18" s="11">
        <f>C17</f>
        <v>0</v>
      </c>
      <c r="D18" s="11">
        <f t="shared" ref="D18:I18" si="2">D21+D17</f>
        <v>0</v>
      </c>
      <c r="E18" s="11">
        <f t="shared" si="2"/>
        <v>50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V18" si="3">J17</f>
        <v>50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f t="shared" si="3"/>
        <v>0</v>
      </c>
      <c r="W18" s="11">
        <v>50</v>
      </c>
      <c r="X18" s="11">
        <f>X21+X17</f>
        <v>0</v>
      </c>
      <c r="Y18" s="11">
        <f>Y17</f>
        <v>50</v>
      </c>
    </row>
    <row r="19" spans="1:26" ht="15.75" x14ac:dyDescent="0.25">
      <c r="A19" s="16">
        <v>2</v>
      </c>
      <c r="B19" s="6" t="s">
        <v>32</v>
      </c>
      <c r="C19" s="7">
        <v>43</v>
      </c>
      <c r="D19" s="7">
        <v>0</v>
      </c>
      <c r="E19" s="7"/>
      <c r="F19" s="7"/>
      <c r="G19" s="7"/>
      <c r="H19" s="7"/>
      <c r="I19" s="7"/>
      <c r="J19" s="8">
        <v>43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43</v>
      </c>
      <c r="X19" s="7">
        <v>0</v>
      </c>
      <c r="Y19" s="9">
        <v>43</v>
      </c>
    </row>
    <row r="20" spans="1:26" ht="15.75" x14ac:dyDescent="0.25">
      <c r="A20" s="10"/>
      <c r="B20" s="11" t="s">
        <v>34</v>
      </c>
      <c r="C20" s="11">
        <v>43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43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43</v>
      </c>
      <c r="X20" s="11">
        <f>X21+X19</f>
        <v>0</v>
      </c>
      <c r="Y20" s="11">
        <v>43</v>
      </c>
    </row>
    <row r="21" spans="1:26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6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6" ht="15.75" x14ac:dyDescent="0.25">
      <c r="A23" s="5">
        <v>3</v>
      </c>
      <c r="B23" s="6" t="s">
        <v>32</v>
      </c>
      <c r="C23" s="7">
        <v>43</v>
      </c>
      <c r="D23" s="7">
        <v>0</v>
      </c>
      <c r="E23" s="7"/>
      <c r="F23" s="7">
        <v>1</v>
      </c>
      <c r="G23" s="7">
        <v>1</v>
      </c>
      <c r="H23" s="7"/>
      <c r="I23" s="7"/>
      <c r="J23" s="8"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45</v>
      </c>
      <c r="X23" s="7">
        <v>0</v>
      </c>
      <c r="Y23" s="9">
        <v>45</v>
      </c>
    </row>
    <row r="24" spans="1:26" ht="15.75" x14ac:dyDescent="0.25">
      <c r="A24" s="10"/>
      <c r="B24" s="11" t="s">
        <v>36</v>
      </c>
      <c r="C24" s="11">
        <v>43</v>
      </c>
      <c r="D24" s="11">
        <f>D22+D23</f>
        <v>0</v>
      </c>
      <c r="E24" s="11">
        <v>0</v>
      </c>
      <c r="F24" s="11">
        <f>F22+F23</f>
        <v>1</v>
      </c>
      <c r="G24" s="11">
        <f>G22+G23</f>
        <v>1</v>
      </c>
      <c r="H24" s="11">
        <f>H22+H23</f>
        <v>0</v>
      </c>
      <c r="I24" s="11">
        <f>I22+I23</f>
        <v>0</v>
      </c>
      <c r="J24" s="11">
        <v>45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45</v>
      </c>
      <c r="X24" s="11">
        <f>X22+X23</f>
        <v>0</v>
      </c>
      <c r="Y24" s="11">
        <v>45</v>
      </c>
    </row>
    <row r="25" spans="1:26" ht="15.75" x14ac:dyDescent="0.25">
      <c r="A25" s="22"/>
      <c r="B25" s="8" t="s">
        <v>45</v>
      </c>
      <c r="C25" s="8">
        <f t="shared" ref="C25:J25" si="7">C18+C20+C24</f>
        <v>86</v>
      </c>
      <c r="D25" s="8">
        <f t="shared" si="7"/>
        <v>0</v>
      </c>
      <c r="E25" s="8">
        <f t="shared" si="7"/>
        <v>50</v>
      </c>
      <c r="F25" s="8">
        <f t="shared" si="7"/>
        <v>1</v>
      </c>
      <c r="G25" s="8">
        <f t="shared" si="7"/>
        <v>1</v>
      </c>
      <c r="H25" s="8">
        <f t="shared" si="7"/>
        <v>0</v>
      </c>
      <c r="I25" s="8">
        <f t="shared" si="7"/>
        <v>0</v>
      </c>
      <c r="J25" s="8">
        <f t="shared" si="7"/>
        <v>138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0</v>
      </c>
      <c r="V25" s="8">
        <f t="shared" si="9"/>
        <v>0</v>
      </c>
      <c r="W25" s="8">
        <f t="shared" si="9"/>
        <v>138</v>
      </c>
      <c r="X25" s="8">
        <f t="shared" si="9"/>
        <v>0</v>
      </c>
      <c r="Y25" s="8">
        <f t="shared" si="9"/>
        <v>138</v>
      </c>
    </row>
    <row r="26" spans="1:26" ht="15.75" x14ac:dyDescent="0.25">
      <c r="A26" s="5">
        <v>1</v>
      </c>
      <c r="B26" s="6" t="s">
        <v>38</v>
      </c>
      <c r="C26" s="7">
        <v>1</v>
      </c>
      <c r="D26" s="7">
        <v>1</v>
      </c>
      <c r="E26" s="7">
        <v>55</v>
      </c>
      <c r="F26" s="7"/>
      <c r="G26" s="7"/>
      <c r="H26" s="7"/>
      <c r="I26" s="7"/>
      <c r="J26" s="8">
        <v>56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55</v>
      </c>
      <c r="X26" s="7">
        <v>1</v>
      </c>
      <c r="Y26" s="9">
        <v>56</v>
      </c>
    </row>
    <row r="27" spans="1:26" ht="15.75" x14ac:dyDescent="0.25">
      <c r="A27" s="5">
        <v>2</v>
      </c>
      <c r="B27" s="6" t="s">
        <v>38</v>
      </c>
      <c r="C27" s="7">
        <v>42</v>
      </c>
      <c r="D27" s="7">
        <v>0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42</v>
      </c>
      <c r="X27" s="7">
        <v>0</v>
      </c>
      <c r="Y27" s="9">
        <v>42</v>
      </c>
    </row>
    <row r="28" spans="1:26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6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6" ht="15.75" x14ac:dyDescent="0.25">
      <c r="A30" s="10"/>
      <c r="B30" s="11" t="s">
        <v>39</v>
      </c>
      <c r="C30" s="11">
        <f>C26+C27+C28+C29</f>
        <v>73</v>
      </c>
      <c r="D30" s="11">
        <f>D26+D27+D28+D29</f>
        <v>1</v>
      </c>
      <c r="E30" s="11">
        <f>E26+E27+E28+E29</f>
        <v>55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128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f t="shared" si="10"/>
        <v>0</v>
      </c>
      <c r="W30" s="11">
        <f t="shared" si="10"/>
        <v>127</v>
      </c>
      <c r="X30" s="11">
        <f t="shared" si="10"/>
        <v>1</v>
      </c>
      <c r="Y30" s="11">
        <f t="shared" si="10"/>
        <v>128</v>
      </c>
    </row>
    <row r="31" spans="1:26" ht="16.5" thickBot="1" x14ac:dyDescent="0.3">
      <c r="A31" s="17"/>
      <c r="B31" s="18" t="s">
        <v>40</v>
      </c>
      <c r="C31" s="18">
        <f>C16+C25+C30</f>
        <v>814</v>
      </c>
      <c r="D31" s="18">
        <f>D16+D25+D30</f>
        <v>8</v>
      </c>
      <c r="E31" s="18">
        <v>270</v>
      </c>
      <c r="F31" s="18">
        <v>1</v>
      </c>
      <c r="G31" s="18">
        <v>1</v>
      </c>
      <c r="H31" s="18">
        <v>3</v>
      </c>
      <c r="I31" s="18">
        <f>I16+I25+I30</f>
        <v>0</v>
      </c>
      <c r="J31" s="18">
        <v>1086</v>
      </c>
      <c r="K31" s="18">
        <v>2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Y31" si="12">S16+S25+S30</f>
        <v>3</v>
      </c>
      <c r="T31" s="18">
        <f t="shared" si="12"/>
        <v>0</v>
      </c>
      <c r="U31" s="18">
        <f t="shared" si="12"/>
        <v>0</v>
      </c>
      <c r="V31" s="18">
        <v>5</v>
      </c>
      <c r="W31" s="18">
        <v>1076</v>
      </c>
      <c r="X31" s="18">
        <f t="shared" si="12"/>
        <v>5</v>
      </c>
      <c r="Y31" s="18">
        <f t="shared" si="12"/>
        <v>1081</v>
      </c>
      <c r="Z31">
        <v>2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W5:W6"/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</mergeCells>
  <pageMargins left="0.70866141732283472" right="0" top="0" bottom="0" header="0" footer="0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opLeftCell="A10" workbookViewId="0">
      <selection activeCell="J16" sqref="J16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63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135</v>
      </c>
      <c r="D7" s="7">
        <v>0</v>
      </c>
      <c r="E7" s="7"/>
      <c r="F7" s="7"/>
      <c r="G7" s="7"/>
      <c r="H7" s="7"/>
      <c r="I7" s="7"/>
      <c r="J7" s="8">
        <v>135</v>
      </c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>
        <v>1</v>
      </c>
      <c r="W7" s="8">
        <v>134</v>
      </c>
      <c r="X7" s="7">
        <v>0</v>
      </c>
      <c r="Y7" s="9">
        <v>134</v>
      </c>
    </row>
    <row r="8" spans="1:25" ht="15.75" x14ac:dyDescent="0.25">
      <c r="A8" s="5">
        <v>2</v>
      </c>
      <c r="B8" s="6" t="s">
        <v>28</v>
      </c>
      <c r="C8" s="7">
        <v>153</v>
      </c>
      <c r="D8" s="7">
        <v>0</v>
      </c>
      <c r="E8" s="7"/>
      <c r="F8" s="7"/>
      <c r="G8" s="7"/>
      <c r="H8" s="7"/>
      <c r="I8" s="7"/>
      <c r="J8" s="8">
        <f>C8+E8+F8+G8+I8</f>
        <v>153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153</v>
      </c>
      <c r="X8" s="7">
        <v>0</v>
      </c>
      <c r="Y8" s="9">
        <v>153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165</v>
      </c>
      <c r="X9" s="7">
        <v>1</v>
      </c>
      <c r="Y9" s="9">
        <v>166</v>
      </c>
    </row>
    <row r="10" spans="1:25" ht="15.75" x14ac:dyDescent="0.25">
      <c r="A10" s="5">
        <v>4</v>
      </c>
      <c r="B10" s="6" t="s">
        <v>28</v>
      </c>
      <c r="C10" s="7">
        <v>180</v>
      </c>
      <c r="D10" s="7">
        <v>1</v>
      </c>
      <c r="E10" s="7"/>
      <c r="F10" s="7"/>
      <c r="G10" s="7"/>
      <c r="H10" s="7"/>
      <c r="I10" s="7"/>
      <c r="J10" s="8">
        <v>180</v>
      </c>
      <c r="K10" s="7"/>
      <c r="L10" s="7"/>
      <c r="M10" s="7"/>
      <c r="N10" s="7"/>
      <c r="O10" s="7"/>
      <c r="P10" s="7"/>
      <c r="Q10" s="7"/>
      <c r="R10" s="7"/>
      <c r="S10" s="7"/>
      <c r="T10" s="7">
        <v>2</v>
      </c>
      <c r="U10" s="7"/>
      <c r="V10" s="7">
        <v>2</v>
      </c>
      <c r="W10" s="8">
        <v>177</v>
      </c>
      <c r="X10" s="7">
        <v>1</v>
      </c>
      <c r="Y10" s="9">
        <v>178</v>
      </c>
    </row>
    <row r="11" spans="1:25" ht="15.75" x14ac:dyDescent="0.25">
      <c r="A11" s="10"/>
      <c r="B11" s="11" t="s">
        <v>29</v>
      </c>
      <c r="C11" s="11">
        <v>634</v>
      </c>
      <c r="D11" s="11">
        <f>D7+D8+D9+D10</f>
        <v>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634</v>
      </c>
      <c r="K11" s="11">
        <f>K7+K8+K9+K10</f>
        <v>0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3</v>
      </c>
      <c r="U11" s="11">
        <f t="shared" si="0"/>
        <v>0</v>
      </c>
      <c r="V11" s="11">
        <v>3</v>
      </c>
      <c r="W11" s="11">
        <v>629</v>
      </c>
      <c r="X11" s="11">
        <f>X7+X8+X9+X10</f>
        <v>2</v>
      </c>
      <c r="Y11" s="12">
        <v>631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44</v>
      </c>
      <c r="D13" s="7">
        <v>0</v>
      </c>
      <c r="E13" s="7"/>
      <c r="F13" s="7"/>
      <c r="G13" s="7"/>
      <c r="H13" s="7"/>
      <c r="I13" s="7"/>
      <c r="J13" s="8">
        <v>44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44</v>
      </c>
      <c r="X13" s="7">
        <v>0</v>
      </c>
      <c r="Y13" s="9">
        <f>W13+X13</f>
        <v>44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v>806</v>
      </c>
      <c r="D16" s="8">
        <f>D11+D12+D13+D14+D15</f>
        <v>2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806</v>
      </c>
      <c r="K16" s="8">
        <f t="shared" ref="K16:Q16" si="1">K11+K12+K13+K15</f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3</v>
      </c>
      <c r="U16" s="8">
        <f>U11+U12+U13+U15</f>
        <v>0</v>
      </c>
      <c r="V16" s="8">
        <v>3</v>
      </c>
      <c r="W16" s="8">
        <v>801</v>
      </c>
      <c r="X16" s="8">
        <v>2</v>
      </c>
      <c r="Y16" s="8">
        <v>803</v>
      </c>
    </row>
    <row r="17" spans="1:25" ht="15.75" x14ac:dyDescent="0.25">
      <c r="A17" s="5">
        <v>1</v>
      </c>
      <c r="B17" s="6" t="s">
        <v>32</v>
      </c>
      <c r="C17" s="7">
        <v>45</v>
      </c>
      <c r="D17" s="7">
        <v>0</v>
      </c>
      <c r="E17" s="7"/>
      <c r="F17" s="7"/>
      <c r="G17" s="7"/>
      <c r="H17" s="7"/>
      <c r="I17" s="7"/>
      <c r="J17" s="8">
        <v>45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45</v>
      </c>
      <c r="X17" s="7">
        <v>0</v>
      </c>
      <c r="Y17" s="9">
        <v>45</v>
      </c>
    </row>
    <row r="18" spans="1:25" ht="15.75" x14ac:dyDescent="0.25">
      <c r="A18" s="10"/>
      <c r="B18" s="11" t="s">
        <v>33</v>
      </c>
      <c r="C18" s="11">
        <f>C17</f>
        <v>45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45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>
        <v>0</v>
      </c>
      <c r="S18" s="11">
        <f t="shared" si="3"/>
        <v>0</v>
      </c>
      <c r="T18" s="11">
        <v>0</v>
      </c>
      <c r="U18" s="11">
        <f t="shared" si="3"/>
        <v>0</v>
      </c>
      <c r="V18" s="11">
        <v>0</v>
      </c>
      <c r="W18" s="11">
        <v>45</v>
      </c>
      <c r="X18" s="11">
        <f>X21+X17</f>
        <v>0</v>
      </c>
      <c r="Y18" s="11">
        <v>45</v>
      </c>
    </row>
    <row r="19" spans="1:25" ht="15.75" x14ac:dyDescent="0.25">
      <c r="A19" s="16">
        <v>2</v>
      </c>
      <c r="B19" s="6" t="s">
        <v>32</v>
      </c>
      <c r="C19" s="7">
        <v>40</v>
      </c>
      <c r="D19" s="7">
        <v>0</v>
      </c>
      <c r="E19" s="7"/>
      <c r="F19" s="7"/>
      <c r="G19" s="7"/>
      <c r="H19" s="7"/>
      <c r="I19" s="7"/>
      <c r="J19" s="8">
        <v>40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40</v>
      </c>
      <c r="X19" s="7">
        <v>0</v>
      </c>
      <c r="Y19" s="9">
        <v>40</v>
      </c>
    </row>
    <row r="20" spans="1:25" ht="15.75" x14ac:dyDescent="0.25">
      <c r="A20" s="10"/>
      <c r="B20" s="11" t="s">
        <v>34</v>
      </c>
      <c r="C20" s="11">
        <v>40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40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40</v>
      </c>
      <c r="X20" s="11">
        <f>X21+X19</f>
        <v>0</v>
      </c>
      <c r="Y20" s="11">
        <v>40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45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45</v>
      </c>
      <c r="X24" s="11">
        <f>X22+X23</f>
        <v>0</v>
      </c>
      <c r="Y24" s="11">
        <v>45</v>
      </c>
    </row>
    <row r="25" spans="1:25" ht="15.75" x14ac:dyDescent="0.25">
      <c r="A25" s="22"/>
      <c r="B25" s="8" t="s">
        <v>45</v>
      </c>
      <c r="C25" s="8">
        <f t="shared" ref="C25:J25" si="7">C18+C20+C24</f>
        <v>130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130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0</v>
      </c>
      <c r="V25" s="8">
        <v>0</v>
      </c>
      <c r="W25" s="8">
        <f t="shared" si="9"/>
        <v>130</v>
      </c>
      <c r="X25" s="8">
        <f t="shared" si="9"/>
        <v>0</v>
      </c>
      <c r="Y25" s="8">
        <f t="shared" si="9"/>
        <v>130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53</v>
      </c>
      <c r="X26" s="7">
        <v>1</v>
      </c>
      <c r="Y26" s="9">
        <v>54</v>
      </c>
    </row>
    <row r="27" spans="1:25" ht="15.75" x14ac:dyDescent="0.25">
      <c r="A27" s="5">
        <v>2</v>
      </c>
      <c r="B27" s="6" t="s">
        <v>38</v>
      </c>
      <c r="C27" s="7">
        <v>40</v>
      </c>
      <c r="D27" s="7">
        <v>1</v>
      </c>
      <c r="E27" s="7"/>
      <c r="F27" s="7"/>
      <c r="G27" s="7"/>
      <c r="H27" s="7"/>
      <c r="I27" s="7"/>
      <c r="J27" s="8">
        <v>40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124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f>J26+J27+J28+J29</f>
        <v>124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0</v>
      </c>
      <c r="W30" s="11">
        <f t="shared" si="10"/>
        <v>122</v>
      </c>
      <c r="X30" s="11">
        <v>2</v>
      </c>
      <c r="Y30" s="11">
        <f t="shared" si="10"/>
        <v>124</v>
      </c>
    </row>
    <row r="31" spans="1:25" ht="16.5" thickBot="1" x14ac:dyDescent="0.3">
      <c r="A31" s="17"/>
      <c r="B31" s="18" t="s">
        <v>40</v>
      </c>
      <c r="C31" s="18">
        <f>C16+C25+C30</f>
        <v>1060</v>
      </c>
      <c r="D31" s="18">
        <f>D16+D25+D30</f>
        <v>4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1060</v>
      </c>
      <c r="K31" s="18">
        <v>0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f t="shared" si="12"/>
        <v>3</v>
      </c>
      <c r="U31" s="18">
        <f t="shared" si="12"/>
        <v>0</v>
      </c>
      <c r="V31" s="18">
        <v>3</v>
      </c>
      <c r="W31" s="18">
        <f>W16+W25+W30</f>
        <v>1053</v>
      </c>
      <c r="X31" s="18">
        <f t="shared" si="12"/>
        <v>4</v>
      </c>
      <c r="Y31" s="18">
        <f>Y16+Y25+Y30</f>
        <v>1057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30" t="s">
        <v>56</v>
      </c>
    </row>
    <row r="34" spans="1:25" ht="18.75" x14ac:dyDescent="0.25">
      <c r="A34" s="47" t="s">
        <v>61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6" workbookViewId="0">
      <selection activeCell="J31" sqref="J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6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6" ht="16.5" x14ac:dyDescent="0.25">
      <c r="A2" s="21"/>
      <c r="B2" s="21"/>
      <c r="C2" s="35" t="s">
        <v>64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6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6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6" ht="15.75" x14ac:dyDescent="0.25">
      <c r="A7" s="5">
        <v>1</v>
      </c>
      <c r="B7" s="6" t="s">
        <v>52</v>
      </c>
      <c r="C7" s="7">
        <v>134</v>
      </c>
      <c r="D7" s="7">
        <v>0</v>
      </c>
      <c r="E7" s="7"/>
      <c r="F7" s="7"/>
      <c r="G7" s="7"/>
      <c r="H7" s="7"/>
      <c r="I7" s="7"/>
      <c r="J7" s="8">
        <v>134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f>J7-V7</f>
        <v>134</v>
      </c>
      <c r="X7" s="7">
        <f>D7+H7-R7</f>
        <v>0</v>
      </c>
      <c r="Y7" s="9">
        <f>X7+W7</f>
        <v>134</v>
      </c>
    </row>
    <row r="8" spans="1:26" ht="15.75" x14ac:dyDescent="0.25">
      <c r="A8" s="5">
        <v>2</v>
      </c>
      <c r="B8" s="6" t="s">
        <v>28</v>
      </c>
      <c r="C8" s="7">
        <v>153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153</v>
      </c>
      <c r="X8" s="7">
        <v>0</v>
      </c>
      <c r="Y8" s="9">
        <f t="shared" ref="Y8:Y28" si="1">X8+W8</f>
        <v>153</v>
      </c>
      <c r="Z8" s="20"/>
    </row>
    <row r="9" spans="1:26" ht="15.75" x14ac:dyDescent="0.25">
      <c r="A9" s="5">
        <v>3</v>
      </c>
      <c r="B9" s="6" t="s">
        <v>28</v>
      </c>
      <c r="C9" s="7">
        <v>165</v>
      </c>
      <c r="D9" s="7">
        <v>1</v>
      </c>
      <c r="E9" s="7"/>
      <c r="F9" s="7"/>
      <c r="G9" s="7"/>
      <c r="H9" s="7"/>
      <c r="I9" s="7"/>
      <c r="J9" s="8">
        <v>165</v>
      </c>
      <c r="K9" s="7"/>
      <c r="L9" s="7"/>
      <c r="M9" s="7"/>
      <c r="N9" s="7"/>
      <c r="O9" s="7"/>
      <c r="P9" s="7"/>
      <c r="Q9" s="7"/>
      <c r="R9" s="7"/>
      <c r="S9" s="7"/>
      <c r="T9" s="7">
        <v>2</v>
      </c>
      <c r="U9" s="7"/>
      <c r="V9" s="7">
        <v>2</v>
      </c>
      <c r="W9" s="8">
        <v>163</v>
      </c>
      <c r="X9" s="7">
        <v>1</v>
      </c>
      <c r="Y9" s="9">
        <v>164</v>
      </c>
    </row>
    <row r="10" spans="1:26" ht="15.75" x14ac:dyDescent="0.25">
      <c r="A10" s="5">
        <v>4</v>
      </c>
      <c r="B10" s="6" t="s">
        <v>28</v>
      </c>
      <c r="C10" s="7">
        <v>177</v>
      </c>
      <c r="D10" s="7">
        <v>1</v>
      </c>
      <c r="E10" s="7"/>
      <c r="F10" s="7"/>
      <c r="G10" s="7"/>
      <c r="H10" s="7"/>
      <c r="I10" s="7"/>
      <c r="J10" s="8">
        <f t="shared" si="0"/>
        <v>177</v>
      </c>
      <c r="K10" s="7"/>
      <c r="L10" s="7"/>
      <c r="M10" s="7"/>
      <c r="N10" s="7">
        <v>1</v>
      </c>
      <c r="O10" s="7"/>
      <c r="P10" s="7"/>
      <c r="Q10" s="7"/>
      <c r="R10" s="7"/>
      <c r="S10" s="7"/>
      <c r="T10" s="7"/>
      <c r="U10" s="7">
        <v>176</v>
      </c>
      <c r="V10" s="7">
        <v>177</v>
      </c>
      <c r="W10" s="8">
        <v>0</v>
      </c>
      <c r="X10" s="7">
        <v>1</v>
      </c>
      <c r="Y10" s="9">
        <v>1</v>
      </c>
    </row>
    <row r="11" spans="1:26" ht="15.75" x14ac:dyDescent="0.25">
      <c r="A11" s="10"/>
      <c r="B11" s="11" t="s">
        <v>29</v>
      </c>
      <c r="C11" s="11">
        <v>629</v>
      </c>
      <c r="D11" s="11">
        <f t="shared" ref="D11:I11" si="2">D7+D8+D9+D10</f>
        <v>2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629</v>
      </c>
      <c r="K11" s="11">
        <f>K7+K8+K9+K10</f>
        <v>0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1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2</v>
      </c>
      <c r="U11" s="11">
        <f t="shared" si="3"/>
        <v>176</v>
      </c>
      <c r="V11" s="11">
        <v>179</v>
      </c>
      <c r="W11" s="11">
        <v>450</v>
      </c>
      <c r="X11" s="11">
        <f>X7+X8+X9+X10</f>
        <v>2</v>
      </c>
      <c r="Y11" s="12">
        <v>452</v>
      </c>
    </row>
    <row r="12" spans="1:26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6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6" ht="15.75" x14ac:dyDescent="0.25">
      <c r="A14" s="5">
        <v>2</v>
      </c>
      <c r="B14" s="7" t="s">
        <v>30</v>
      </c>
      <c r="C14" s="7">
        <v>44</v>
      </c>
      <c r="D14" s="7">
        <v>0</v>
      </c>
      <c r="E14" s="7"/>
      <c r="F14" s="7"/>
      <c r="G14" s="7"/>
      <c r="H14" s="7"/>
      <c r="I14" s="7"/>
      <c r="J14" s="8">
        <f t="shared" si="0"/>
        <v>44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44</v>
      </c>
      <c r="X14" s="7">
        <f>D14+H14-R14</f>
        <v>0</v>
      </c>
      <c r="Y14" s="9">
        <f t="shared" si="1"/>
        <v>44</v>
      </c>
    </row>
    <row r="15" spans="1:26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6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v>52</v>
      </c>
      <c r="V16" s="7">
        <v>52</v>
      </c>
      <c r="W16" s="8">
        <v>0</v>
      </c>
      <c r="X16" s="7">
        <f>D16+H16-R16</f>
        <v>0</v>
      </c>
      <c r="Y16" s="9">
        <v>0</v>
      </c>
    </row>
    <row r="17" spans="1:25" ht="15.75" x14ac:dyDescent="0.25">
      <c r="A17" s="13"/>
      <c r="B17" s="8" t="s">
        <v>31</v>
      </c>
      <c r="C17" s="8">
        <v>801</v>
      </c>
      <c r="D17" s="8">
        <f>D11+D12+D14+D15+D16</f>
        <v>2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v>801</v>
      </c>
      <c r="K17" s="8">
        <f t="shared" ref="K17:Q17" si="4">K11+K12+K14+K16</f>
        <v>0</v>
      </c>
      <c r="L17" s="8">
        <f t="shared" si="4"/>
        <v>0</v>
      </c>
      <c r="M17" s="8">
        <f t="shared" si="4"/>
        <v>0</v>
      </c>
      <c r="N17" s="8">
        <f t="shared" si="4"/>
        <v>1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2</v>
      </c>
      <c r="U17" s="8">
        <f>U11+U12+U14+U16</f>
        <v>228</v>
      </c>
      <c r="V17" s="8">
        <v>231</v>
      </c>
      <c r="W17" s="8">
        <v>570</v>
      </c>
      <c r="X17" s="8">
        <v>2</v>
      </c>
      <c r="Y17" s="14">
        <v>572</v>
      </c>
    </row>
    <row r="18" spans="1:25" ht="15.75" x14ac:dyDescent="0.25">
      <c r="A18" s="5">
        <v>1</v>
      </c>
      <c r="B18" s="6" t="s">
        <v>32</v>
      </c>
      <c r="C18" s="7">
        <v>45</v>
      </c>
      <c r="D18" s="7">
        <v>0</v>
      </c>
      <c r="E18" s="7"/>
      <c r="F18" s="7"/>
      <c r="G18" s="7"/>
      <c r="H18" s="7"/>
      <c r="I18" s="7"/>
      <c r="J18" s="8">
        <v>45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45</v>
      </c>
      <c r="X18" s="15">
        <v>0</v>
      </c>
      <c r="Y18" s="9">
        <v>45</v>
      </c>
    </row>
    <row r="19" spans="1:25" ht="15.75" x14ac:dyDescent="0.25">
      <c r="A19" s="10"/>
      <c r="B19" s="11" t="s">
        <v>33</v>
      </c>
      <c r="C19" s="11">
        <f>C18</f>
        <v>45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45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45</v>
      </c>
      <c r="X19" s="11">
        <v>0</v>
      </c>
      <c r="Y19" s="11">
        <v>45</v>
      </c>
    </row>
    <row r="20" spans="1:25" ht="15.75" x14ac:dyDescent="0.25">
      <c r="A20" s="16">
        <v>2</v>
      </c>
      <c r="B20" s="6" t="s">
        <v>32</v>
      </c>
      <c r="C20" s="7">
        <v>40</v>
      </c>
      <c r="D20" s="7">
        <v>0</v>
      </c>
      <c r="E20" s="7"/>
      <c r="F20" s="7"/>
      <c r="G20" s="7"/>
      <c r="H20" s="7"/>
      <c r="I20" s="7"/>
      <c r="J20" s="8">
        <f t="shared" si="0"/>
        <v>40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v>40</v>
      </c>
      <c r="X20" s="7">
        <v>0</v>
      </c>
      <c r="Y20" s="9">
        <f t="shared" si="1"/>
        <v>40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f>J22-V22</f>
        <v>40</v>
      </c>
      <c r="X22" s="11">
        <f>D22+H22-R22</f>
        <v>0</v>
      </c>
      <c r="Y22" s="12">
        <f t="shared" si="1"/>
        <v>40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f t="shared" si="0"/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45</v>
      </c>
      <c r="V23" s="7">
        <v>45</v>
      </c>
      <c r="W23" s="8">
        <v>0</v>
      </c>
      <c r="X23" s="7">
        <v>0</v>
      </c>
      <c r="Y23" s="9">
        <v>0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45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0</v>
      </c>
      <c r="U24" s="11">
        <f t="shared" si="9"/>
        <v>45</v>
      </c>
      <c r="V24" s="11">
        <v>45</v>
      </c>
      <c r="W24" s="11">
        <v>0</v>
      </c>
      <c r="X24" s="11">
        <v>0</v>
      </c>
      <c r="Y24" s="11">
        <v>0</v>
      </c>
    </row>
    <row r="25" spans="1:25" ht="15.75" x14ac:dyDescent="0.25">
      <c r="A25" s="10"/>
      <c r="B25" s="11" t="s">
        <v>37</v>
      </c>
      <c r="C25" s="11">
        <v>130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130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0</v>
      </c>
      <c r="U25" s="11">
        <f t="shared" si="10"/>
        <v>45</v>
      </c>
      <c r="V25" s="11">
        <v>45</v>
      </c>
      <c r="W25" s="11">
        <v>85</v>
      </c>
      <c r="X25" s="11">
        <f>X19+X21+X24</f>
        <v>0</v>
      </c>
      <c r="Y25" s="11">
        <v>85</v>
      </c>
    </row>
    <row r="26" spans="1:25" ht="15.75" x14ac:dyDescent="0.25">
      <c r="A26" s="5">
        <v>1</v>
      </c>
      <c r="B26" s="6" t="s">
        <v>38</v>
      </c>
      <c r="C26" s="7">
        <v>53</v>
      </c>
      <c r="D26" s="7">
        <v>1</v>
      </c>
      <c r="E26" s="7"/>
      <c r="F26" s="7"/>
      <c r="G26" s="7"/>
      <c r="H26" s="7"/>
      <c r="I26" s="7"/>
      <c r="J26" s="8">
        <f t="shared" si="0"/>
        <v>53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53</v>
      </c>
      <c r="X26" s="7">
        <v>1</v>
      </c>
      <c r="Y26" s="9">
        <f t="shared" si="1"/>
        <v>54</v>
      </c>
    </row>
    <row r="27" spans="1:25" ht="15.75" x14ac:dyDescent="0.25">
      <c r="A27" s="5">
        <v>2</v>
      </c>
      <c r="B27" s="6" t="s">
        <v>38</v>
      </c>
      <c r="C27" s="7">
        <v>39</v>
      </c>
      <c r="D27" s="7">
        <v>1</v>
      </c>
      <c r="E27" s="7"/>
      <c r="F27" s="7"/>
      <c r="G27" s="7"/>
      <c r="H27" s="7"/>
      <c r="I27" s="7"/>
      <c r="J27" s="8">
        <v>39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19</v>
      </c>
      <c r="V29" s="7">
        <v>19</v>
      </c>
      <c r="W29" s="8">
        <v>0</v>
      </c>
      <c r="X29" s="7">
        <f>D29+H29-R29</f>
        <v>0</v>
      </c>
      <c r="Y29" s="9">
        <v>0</v>
      </c>
    </row>
    <row r="30" spans="1:25" ht="15.75" x14ac:dyDescent="0.25">
      <c r="A30" s="10"/>
      <c r="B30" s="11" t="s">
        <v>39</v>
      </c>
      <c r="C30" s="11">
        <f>C26+C27+C28+C29</f>
        <v>122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122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19</v>
      </c>
      <c r="V30" s="11">
        <f>SUM(K30:U30)</f>
        <v>19</v>
      </c>
      <c r="W30" s="11">
        <f>J30-V30</f>
        <v>103</v>
      </c>
      <c r="X30" s="11">
        <f>X26+X27+X28+X29</f>
        <v>2</v>
      </c>
      <c r="Y30" s="12">
        <f>Y26+Y27+Y28+Y29</f>
        <v>105</v>
      </c>
    </row>
    <row r="31" spans="1:25" ht="16.5" thickBot="1" x14ac:dyDescent="0.3">
      <c r="A31" s="17"/>
      <c r="B31" s="18" t="s">
        <v>40</v>
      </c>
      <c r="C31" s="18">
        <f>C17+C25+C30</f>
        <v>1053</v>
      </c>
      <c r="D31" s="18">
        <f>D17+D25+D30</f>
        <v>4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1053</v>
      </c>
      <c r="K31" s="18">
        <f>K17+K25+K30</f>
        <v>0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1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0</v>
      </c>
      <c r="T31" s="18">
        <v>2</v>
      </c>
      <c r="U31" s="18">
        <f t="shared" si="12"/>
        <v>292</v>
      </c>
      <c r="V31" s="18">
        <v>295</v>
      </c>
      <c r="W31" s="18">
        <f>W17+W25+W30</f>
        <v>758</v>
      </c>
      <c r="X31" s="18">
        <f>X17+X25+X30</f>
        <v>4</v>
      </c>
      <c r="Y31" s="18">
        <f>Y17+Y25+Y30</f>
        <v>762</v>
      </c>
    </row>
    <row r="32" spans="1:25" ht="15.75" x14ac:dyDescent="0.25">
      <c r="A32" s="24"/>
      <c r="B32" s="28" t="s">
        <v>57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26"/>
      <c r="B33" s="27"/>
    </row>
    <row r="34" spans="1:25" s="29" customFormat="1" ht="18.75" x14ac:dyDescent="0.25">
      <c r="A34" s="45" t="s">
        <v>59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topLeftCell="A4" workbookViewId="0">
      <selection activeCell="T31" sqref="T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64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134</v>
      </c>
      <c r="D7" s="7">
        <v>0</v>
      </c>
      <c r="E7" s="7"/>
      <c r="F7" s="7"/>
      <c r="G7" s="7"/>
      <c r="H7" s="7"/>
      <c r="I7" s="7"/>
      <c r="J7" s="8">
        <v>134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v>134</v>
      </c>
      <c r="X7" s="7">
        <v>0</v>
      </c>
      <c r="Y7" s="9">
        <v>134</v>
      </c>
    </row>
    <row r="8" spans="1:25" ht="15.75" x14ac:dyDescent="0.25">
      <c r="A8" s="5">
        <v>2</v>
      </c>
      <c r="B8" s="6" t="s">
        <v>28</v>
      </c>
      <c r="C8" s="7">
        <v>153</v>
      </c>
      <c r="D8" s="7">
        <v>0</v>
      </c>
      <c r="E8" s="7"/>
      <c r="F8" s="7"/>
      <c r="G8" s="7"/>
      <c r="H8" s="7"/>
      <c r="I8" s="7"/>
      <c r="J8" s="8">
        <f>C8+E8+F8+G8+I8</f>
        <v>153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153</v>
      </c>
      <c r="X8" s="7">
        <v>0</v>
      </c>
      <c r="Y8" s="9">
        <v>153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>
        <v>2</v>
      </c>
      <c r="U9" s="7"/>
      <c r="V9" s="7">
        <v>2</v>
      </c>
      <c r="W9" s="8">
        <v>163</v>
      </c>
      <c r="X9" s="7">
        <v>1</v>
      </c>
      <c r="Y9" s="9">
        <v>164</v>
      </c>
    </row>
    <row r="10" spans="1:25" ht="15.75" x14ac:dyDescent="0.25">
      <c r="A10" s="5">
        <v>4</v>
      </c>
      <c r="B10" s="6" t="s">
        <v>28</v>
      </c>
      <c r="C10" s="7">
        <v>178</v>
      </c>
      <c r="D10" s="7">
        <v>1</v>
      </c>
      <c r="E10" s="7"/>
      <c r="F10" s="7"/>
      <c r="G10" s="7"/>
      <c r="H10" s="7"/>
      <c r="I10" s="7"/>
      <c r="J10" s="8">
        <v>178</v>
      </c>
      <c r="K10" s="7"/>
      <c r="L10" s="7"/>
      <c r="M10" s="7"/>
      <c r="N10" s="7">
        <v>1</v>
      </c>
      <c r="O10" s="7"/>
      <c r="P10" s="7"/>
      <c r="Q10" s="7"/>
      <c r="R10" s="7"/>
      <c r="S10" s="7"/>
      <c r="T10" s="7"/>
      <c r="U10" s="7">
        <v>176</v>
      </c>
      <c r="V10" s="7">
        <v>177</v>
      </c>
      <c r="W10" s="8">
        <v>0</v>
      </c>
      <c r="X10" s="7">
        <v>1</v>
      </c>
      <c r="Y10" s="9">
        <v>1</v>
      </c>
    </row>
    <row r="11" spans="1:25" ht="15.75" x14ac:dyDescent="0.25">
      <c r="A11" s="10"/>
      <c r="B11" s="11" t="s">
        <v>29</v>
      </c>
      <c r="C11" s="11">
        <v>631</v>
      </c>
      <c r="D11" s="11">
        <f>D7+D8+D9+D10</f>
        <v>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631</v>
      </c>
      <c r="K11" s="11">
        <f>K7+K8+K9+K10</f>
        <v>0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1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2</v>
      </c>
      <c r="U11" s="11">
        <f t="shared" si="0"/>
        <v>176</v>
      </c>
      <c r="V11" s="11">
        <v>179</v>
      </c>
      <c r="W11" s="11">
        <v>450</v>
      </c>
      <c r="X11" s="11">
        <f>X7+X8+X9+X10</f>
        <v>2</v>
      </c>
      <c r="Y11" s="12">
        <v>452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44</v>
      </c>
      <c r="D13" s="7">
        <v>0</v>
      </c>
      <c r="E13" s="7"/>
      <c r="F13" s="7"/>
      <c r="G13" s="7"/>
      <c r="H13" s="7"/>
      <c r="I13" s="7"/>
      <c r="J13" s="8">
        <v>44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44</v>
      </c>
      <c r="X13" s="7">
        <v>0</v>
      </c>
      <c r="Y13" s="9">
        <f>W13+X13</f>
        <v>44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52</v>
      </c>
      <c r="V15" s="7">
        <v>52</v>
      </c>
      <c r="W15" s="8">
        <v>0</v>
      </c>
      <c r="X15" s="7">
        <v>0</v>
      </c>
      <c r="Y15" s="9">
        <v>0</v>
      </c>
    </row>
    <row r="16" spans="1:25" ht="15.75" x14ac:dyDescent="0.25">
      <c r="B16" s="8" t="s">
        <v>31</v>
      </c>
      <c r="C16" s="8">
        <v>803</v>
      </c>
      <c r="D16" s="8">
        <f>D11+D12+D13+D14+D15</f>
        <v>2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803</v>
      </c>
      <c r="K16" s="8">
        <f t="shared" ref="K16:Q16" si="1">K11+K12+K13+K15</f>
        <v>0</v>
      </c>
      <c r="L16" s="8">
        <f t="shared" si="1"/>
        <v>0</v>
      </c>
      <c r="M16" s="8">
        <f t="shared" si="1"/>
        <v>0</v>
      </c>
      <c r="N16" s="8">
        <f t="shared" si="1"/>
        <v>1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2</v>
      </c>
      <c r="U16" s="8">
        <f>U11+U12+U13+U15</f>
        <v>228</v>
      </c>
      <c r="V16" s="8">
        <v>231</v>
      </c>
      <c r="W16" s="8">
        <v>570</v>
      </c>
      <c r="X16" s="8">
        <v>2</v>
      </c>
      <c r="Y16" s="8">
        <v>572</v>
      </c>
    </row>
    <row r="17" spans="1:25" ht="15.75" x14ac:dyDescent="0.25">
      <c r="A17" s="5">
        <v>1</v>
      </c>
      <c r="B17" s="6" t="s">
        <v>32</v>
      </c>
      <c r="C17" s="7">
        <v>45</v>
      </c>
      <c r="D17" s="7">
        <v>0</v>
      </c>
      <c r="E17" s="7"/>
      <c r="F17" s="7"/>
      <c r="G17" s="7"/>
      <c r="H17" s="7"/>
      <c r="I17" s="7"/>
      <c r="J17" s="8">
        <v>45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45</v>
      </c>
      <c r="X17" s="7">
        <v>0</v>
      </c>
      <c r="Y17" s="9">
        <v>45</v>
      </c>
    </row>
    <row r="18" spans="1:25" ht="15.75" x14ac:dyDescent="0.25">
      <c r="A18" s="10"/>
      <c r="B18" s="11" t="s">
        <v>33</v>
      </c>
      <c r="C18" s="11">
        <f>C17</f>
        <v>45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45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>
        <v>0</v>
      </c>
      <c r="S18" s="11">
        <f t="shared" si="3"/>
        <v>0</v>
      </c>
      <c r="T18" s="11">
        <v>0</v>
      </c>
      <c r="U18" s="11">
        <f t="shared" si="3"/>
        <v>0</v>
      </c>
      <c r="V18" s="11">
        <v>0</v>
      </c>
      <c r="W18" s="11">
        <v>45</v>
      </c>
      <c r="X18" s="11">
        <f>X21+X17</f>
        <v>0</v>
      </c>
      <c r="Y18" s="11">
        <v>45</v>
      </c>
    </row>
    <row r="19" spans="1:25" ht="15.75" x14ac:dyDescent="0.25">
      <c r="A19" s="16">
        <v>2</v>
      </c>
      <c r="B19" s="6" t="s">
        <v>32</v>
      </c>
      <c r="C19" s="7">
        <v>40</v>
      </c>
      <c r="D19" s="7">
        <v>0</v>
      </c>
      <c r="E19" s="7"/>
      <c r="F19" s="7"/>
      <c r="G19" s="7"/>
      <c r="H19" s="7"/>
      <c r="I19" s="7"/>
      <c r="J19" s="8">
        <v>40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40</v>
      </c>
      <c r="X19" s="7">
        <v>0</v>
      </c>
      <c r="Y19" s="9">
        <v>40</v>
      </c>
    </row>
    <row r="20" spans="1:25" ht="15.75" x14ac:dyDescent="0.25">
      <c r="A20" s="10"/>
      <c r="B20" s="11" t="s">
        <v>34</v>
      </c>
      <c r="C20" s="11">
        <v>40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40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40</v>
      </c>
      <c r="X20" s="11">
        <f>X21+X19</f>
        <v>0</v>
      </c>
      <c r="Y20" s="11">
        <v>40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45</v>
      </c>
      <c r="V23" s="7">
        <v>45</v>
      </c>
      <c r="W23" s="8">
        <v>0</v>
      </c>
      <c r="X23" s="7">
        <v>0</v>
      </c>
      <c r="Y23" s="9">
        <v>0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45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45</v>
      </c>
      <c r="V24" s="11">
        <f t="shared" si="6"/>
        <v>45</v>
      </c>
      <c r="W24" s="11">
        <v>0</v>
      </c>
      <c r="X24" s="11">
        <f>X22+X23</f>
        <v>0</v>
      </c>
      <c r="Y24" s="11">
        <v>0</v>
      </c>
    </row>
    <row r="25" spans="1:25" ht="15.75" x14ac:dyDescent="0.25">
      <c r="A25" s="22"/>
      <c r="B25" s="8" t="s">
        <v>45</v>
      </c>
      <c r="C25" s="8">
        <f t="shared" ref="C25:J25" si="7">C18+C20+C24</f>
        <v>130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130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45</v>
      </c>
      <c r="V25" s="8">
        <v>45</v>
      </c>
      <c r="W25" s="8">
        <f t="shared" si="9"/>
        <v>85</v>
      </c>
      <c r="X25" s="8">
        <f t="shared" si="9"/>
        <v>0</v>
      </c>
      <c r="Y25" s="8">
        <f t="shared" si="9"/>
        <v>85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53</v>
      </c>
      <c r="X26" s="7">
        <v>1</v>
      </c>
      <c r="Y26" s="9">
        <v>54</v>
      </c>
    </row>
    <row r="27" spans="1:25" ht="15.75" x14ac:dyDescent="0.25">
      <c r="A27" s="5">
        <v>2</v>
      </c>
      <c r="B27" s="6" t="s">
        <v>38</v>
      </c>
      <c r="C27" s="7">
        <v>40</v>
      </c>
      <c r="D27" s="7">
        <v>1</v>
      </c>
      <c r="E27" s="7"/>
      <c r="F27" s="7"/>
      <c r="G27" s="7"/>
      <c r="H27" s="7"/>
      <c r="I27" s="7"/>
      <c r="J27" s="8">
        <v>40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39</v>
      </c>
      <c r="X27" s="7">
        <v>1</v>
      </c>
      <c r="Y27" s="9">
        <v>40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19</v>
      </c>
      <c r="V29" s="7">
        <v>19</v>
      </c>
      <c r="W29" s="8">
        <v>0</v>
      </c>
      <c r="X29" s="7">
        <f>Q29+R29</f>
        <v>0</v>
      </c>
      <c r="Y29" s="9">
        <v>0</v>
      </c>
    </row>
    <row r="30" spans="1:25" ht="15.75" x14ac:dyDescent="0.25">
      <c r="A30" s="10"/>
      <c r="B30" s="11" t="s">
        <v>39</v>
      </c>
      <c r="C30" s="11">
        <f>C26+C27+C28+C29</f>
        <v>124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f>J26+J27+J28+J29</f>
        <v>124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19</v>
      </c>
      <c r="V30" s="11">
        <v>19</v>
      </c>
      <c r="W30" s="11">
        <f t="shared" si="10"/>
        <v>103</v>
      </c>
      <c r="X30" s="11">
        <v>2</v>
      </c>
      <c r="Y30" s="11">
        <f t="shared" si="10"/>
        <v>105</v>
      </c>
    </row>
    <row r="31" spans="1:25" ht="16.5" thickBot="1" x14ac:dyDescent="0.3">
      <c r="A31" s="17"/>
      <c r="B31" s="18" t="s">
        <v>40</v>
      </c>
      <c r="C31" s="18">
        <f>C16+C25+C30</f>
        <v>1057</v>
      </c>
      <c r="D31" s="18">
        <f>D16+D25+D30</f>
        <v>4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1057</v>
      </c>
      <c r="K31" s="18">
        <v>0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1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v>2</v>
      </c>
      <c r="U31" s="18">
        <f t="shared" si="12"/>
        <v>292</v>
      </c>
      <c r="V31" s="18">
        <v>295</v>
      </c>
      <c r="W31" s="18">
        <f>W16+W25+W30</f>
        <v>758</v>
      </c>
      <c r="X31" s="18">
        <f t="shared" si="12"/>
        <v>4</v>
      </c>
      <c r="Y31" s="18">
        <f>Y16+Y25+Y30</f>
        <v>762</v>
      </c>
    </row>
    <row r="32" spans="1:25" ht="15.75" x14ac:dyDescent="0.25">
      <c r="A32" s="24"/>
      <c r="B32" s="25" t="s">
        <v>55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B33" s="30" t="s">
        <v>56</v>
      </c>
    </row>
    <row r="34" spans="1:25" ht="18.75" x14ac:dyDescent="0.25">
      <c r="A34" s="47" t="s">
        <v>61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</sheetData>
  <mergeCells count="13">
    <mergeCell ref="X5:X6"/>
    <mergeCell ref="Y5:Y6"/>
    <mergeCell ref="A34:Y34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13" workbookViewId="0">
      <selection activeCell="J31" sqref="J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140</v>
      </c>
      <c r="D7" s="7">
        <v>0</v>
      </c>
      <c r="E7" s="7"/>
      <c r="F7" s="7"/>
      <c r="G7" s="7"/>
      <c r="H7" s="7"/>
      <c r="I7" s="7"/>
      <c r="J7" s="8">
        <v>140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f>J7-V7</f>
        <v>140</v>
      </c>
      <c r="X7" s="7">
        <f>D7+H7-R7</f>
        <v>0</v>
      </c>
      <c r="Y7" s="9">
        <f>X7+W7</f>
        <v>140</v>
      </c>
    </row>
    <row r="8" spans="1:25" ht="15.75" x14ac:dyDescent="0.25">
      <c r="A8" s="5">
        <v>2</v>
      </c>
      <c r="B8" s="6" t="s">
        <v>28</v>
      </c>
      <c r="C8" s="7">
        <v>153</v>
      </c>
      <c r="D8" s="7">
        <v>0</v>
      </c>
      <c r="E8" s="7"/>
      <c r="F8" s="7"/>
      <c r="G8" s="7">
        <v>3</v>
      </c>
      <c r="H8" s="7"/>
      <c r="I8" s="7"/>
      <c r="J8" s="8">
        <f t="shared" ref="J8:J29" si="0">SUM(E8:I8)+C8</f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f>J8-V8</f>
        <v>156</v>
      </c>
      <c r="X8" s="7">
        <v>0</v>
      </c>
      <c r="Y8" s="9">
        <f t="shared" ref="Y8:Y28" si="1">X8+W8</f>
        <v>156</v>
      </c>
    </row>
    <row r="9" spans="1:25" ht="15.75" x14ac:dyDescent="0.25">
      <c r="A9" s="5">
        <v>3</v>
      </c>
      <c r="B9" s="6" t="s">
        <v>28</v>
      </c>
      <c r="C9" s="7">
        <v>165</v>
      </c>
      <c r="D9" s="7">
        <v>2</v>
      </c>
      <c r="E9" s="7"/>
      <c r="F9" s="7"/>
      <c r="G9" s="7">
        <v>1</v>
      </c>
      <c r="H9" s="7">
        <v>1</v>
      </c>
      <c r="I9" s="7"/>
      <c r="J9" s="8">
        <v>167</v>
      </c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  <c r="V9" s="7">
        <v>1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182</v>
      </c>
      <c r="D10" s="7">
        <v>2</v>
      </c>
      <c r="E10" s="7"/>
      <c r="F10" s="7"/>
      <c r="G10" s="7"/>
      <c r="H10" s="7">
        <v>2</v>
      </c>
      <c r="I10" s="7"/>
      <c r="J10" s="8">
        <f t="shared" si="0"/>
        <v>184</v>
      </c>
      <c r="K10" s="7">
        <v>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640</v>
      </c>
      <c r="D11" s="11">
        <f t="shared" ref="D11:I11" si="2">D7+D8+D9+D10</f>
        <v>4</v>
      </c>
      <c r="E11" s="11">
        <f t="shared" si="2"/>
        <v>0</v>
      </c>
      <c r="F11" s="11">
        <f t="shared" si="2"/>
        <v>0</v>
      </c>
      <c r="G11" s="11">
        <f t="shared" si="2"/>
        <v>4</v>
      </c>
      <c r="H11" s="11">
        <f t="shared" si="2"/>
        <v>3</v>
      </c>
      <c r="I11" s="11">
        <f t="shared" si="2"/>
        <v>0</v>
      </c>
      <c r="J11" s="11">
        <f t="shared" si="0"/>
        <v>647</v>
      </c>
      <c r="K11" s="11">
        <f>K7+K8+K9+K10</f>
        <v>1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1</v>
      </c>
      <c r="U11" s="11">
        <f t="shared" si="3"/>
        <v>0</v>
      </c>
      <c r="V11" s="11">
        <v>2</v>
      </c>
      <c r="W11" s="11">
        <v>645</v>
      </c>
      <c r="X11" s="11">
        <f>X7+X8+X9+X10</f>
        <v>1</v>
      </c>
      <c r="Y11" s="12">
        <v>646</v>
      </c>
    </row>
    <row r="12" spans="1:25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5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5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5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5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>
        <v>1</v>
      </c>
      <c r="H16" s="7"/>
      <c r="I16" s="7"/>
      <c r="J16" s="8">
        <v>53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53</v>
      </c>
      <c r="X16" s="7">
        <f>D16+H16-R16</f>
        <v>0</v>
      </c>
      <c r="Y16" s="9">
        <v>53</v>
      </c>
    </row>
    <row r="17" spans="1:25" ht="15.75" x14ac:dyDescent="0.25">
      <c r="A17" s="13"/>
      <c r="B17" s="8" t="s">
        <v>31</v>
      </c>
      <c r="C17" s="8">
        <f>C11+C13+C14+C15+C16</f>
        <v>813</v>
      </c>
      <c r="D17" s="8">
        <f>D11+D12+D14+D15+D16</f>
        <v>4</v>
      </c>
      <c r="E17" s="8">
        <v>0</v>
      </c>
      <c r="F17" s="8">
        <f>F7+F8+F9+F10+F16</f>
        <v>0</v>
      </c>
      <c r="G17" s="8">
        <v>5</v>
      </c>
      <c r="H17" s="8">
        <v>3</v>
      </c>
      <c r="I17" s="8">
        <f>I7+I8+I9+I10+I16</f>
        <v>0</v>
      </c>
      <c r="J17" s="8">
        <f>J11+J13+J14+J15+J16</f>
        <v>821</v>
      </c>
      <c r="K17" s="8">
        <f t="shared" ref="K17:Q17" si="4">K11+K12+K14+K16</f>
        <v>1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1</v>
      </c>
      <c r="U17" s="8">
        <f>U11+U12+U14+U16</f>
        <v>0</v>
      </c>
      <c r="V17" s="8">
        <v>2</v>
      </c>
      <c r="W17" s="8">
        <f>W11+W13+W14+W15+W16</f>
        <v>819</v>
      </c>
      <c r="X17" s="8">
        <v>1</v>
      </c>
      <c r="Y17" s="14">
        <f>Y11+Y13+Y14+Y15+Y16</f>
        <v>820</v>
      </c>
    </row>
    <row r="18" spans="1:25" ht="15.75" x14ac:dyDescent="0.25">
      <c r="A18" s="5">
        <v>1</v>
      </c>
      <c r="B18" s="6" t="s">
        <v>32</v>
      </c>
      <c r="C18" s="7">
        <v>50</v>
      </c>
      <c r="D18" s="7">
        <v>0</v>
      </c>
      <c r="E18" s="7"/>
      <c r="F18" s="7"/>
      <c r="G18" s="7"/>
      <c r="H18" s="7"/>
      <c r="I18" s="7"/>
      <c r="J18" s="8">
        <v>50</v>
      </c>
      <c r="K18" s="7"/>
      <c r="L18" s="7"/>
      <c r="M18" s="7"/>
      <c r="N18" s="7"/>
      <c r="O18" s="7"/>
      <c r="P18" s="7"/>
      <c r="Q18" s="7"/>
      <c r="R18" s="7"/>
      <c r="S18" s="7"/>
      <c r="T18" s="7">
        <v>4</v>
      </c>
      <c r="U18" s="7"/>
      <c r="V18" s="7">
        <v>4</v>
      </c>
      <c r="W18" s="8">
        <v>46</v>
      </c>
      <c r="X18" s="15">
        <v>0</v>
      </c>
      <c r="Y18" s="9">
        <v>46</v>
      </c>
    </row>
    <row r="19" spans="1:25" ht="15.75" x14ac:dyDescent="0.25">
      <c r="A19" s="10"/>
      <c r="B19" s="11" t="s">
        <v>33</v>
      </c>
      <c r="C19" s="11">
        <f>C18</f>
        <v>50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50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4</v>
      </c>
      <c r="U19" s="11">
        <f t="shared" si="6"/>
        <v>0</v>
      </c>
      <c r="V19" s="11">
        <v>4</v>
      </c>
      <c r="W19" s="11">
        <v>46</v>
      </c>
      <c r="X19" s="11">
        <v>0</v>
      </c>
      <c r="Y19" s="11">
        <v>46</v>
      </c>
    </row>
    <row r="20" spans="1:25" ht="15.75" x14ac:dyDescent="0.25">
      <c r="A20" s="16">
        <v>2</v>
      </c>
      <c r="B20" s="6" t="s">
        <v>32</v>
      </c>
      <c r="C20" s="7">
        <v>43</v>
      </c>
      <c r="D20" s="7">
        <v>0</v>
      </c>
      <c r="E20" s="7"/>
      <c r="F20" s="7"/>
      <c r="G20" s="7">
        <v>1</v>
      </c>
      <c r="H20" s="7"/>
      <c r="I20" s="7"/>
      <c r="J20" s="8">
        <f t="shared" si="0"/>
        <v>44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44</v>
      </c>
      <c r="X20" s="7">
        <v>0</v>
      </c>
      <c r="Y20" s="9">
        <f t="shared" si="1"/>
        <v>44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1</v>
      </c>
      <c r="H21" s="11">
        <f t="shared" si="7"/>
        <v>0</v>
      </c>
      <c r="I21" s="11">
        <f t="shared" si="7"/>
        <v>0</v>
      </c>
      <c r="J21" s="11">
        <f t="shared" si="0"/>
        <v>44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43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/>
      <c r="J22" s="11">
        <v>44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f>SUM(K22:U22)</f>
        <v>0</v>
      </c>
      <c r="W22" s="11">
        <f>J22-V22</f>
        <v>44</v>
      </c>
      <c r="X22" s="11">
        <f>D22+H22-R22</f>
        <v>0</v>
      </c>
      <c r="Y22" s="12">
        <f t="shared" si="1"/>
        <v>44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f t="shared" si="0"/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45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f t="shared" si="9"/>
        <v>0</v>
      </c>
      <c r="U24" s="11">
        <f t="shared" si="9"/>
        <v>0</v>
      </c>
      <c r="V24" s="11">
        <v>0</v>
      </c>
      <c r="W24" s="11">
        <v>45</v>
      </c>
      <c r="X24" s="11">
        <v>0</v>
      </c>
      <c r="Y24" s="11">
        <v>45</v>
      </c>
    </row>
    <row r="25" spans="1:25" ht="15.75" x14ac:dyDescent="0.25">
      <c r="A25" s="10"/>
      <c r="B25" s="11" t="s">
        <v>37</v>
      </c>
      <c r="C25" s="11">
        <f>C19+C21+C24</f>
        <v>138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1</v>
      </c>
      <c r="H25" s="11">
        <f>H19+H21+H24</f>
        <v>0</v>
      </c>
      <c r="I25" s="11">
        <f>I23+I22</f>
        <v>0</v>
      </c>
      <c r="J25" s="11">
        <f>J19+J21+J24</f>
        <v>139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f t="shared" si="10"/>
        <v>4</v>
      </c>
      <c r="U25" s="11">
        <f t="shared" si="10"/>
        <v>0</v>
      </c>
      <c r="V25" s="11">
        <v>4</v>
      </c>
      <c r="W25" s="11">
        <v>135</v>
      </c>
      <c r="X25" s="11">
        <f>X19+X21+X24</f>
        <v>0</v>
      </c>
      <c r="Y25" s="11">
        <v>135</v>
      </c>
    </row>
    <row r="26" spans="1:25" ht="15.75" x14ac:dyDescent="0.25">
      <c r="A26" s="5">
        <v>1</v>
      </c>
      <c r="B26" s="6" t="s">
        <v>38</v>
      </c>
      <c r="C26" s="7">
        <v>55</v>
      </c>
      <c r="D26" s="7">
        <v>1</v>
      </c>
      <c r="E26" s="7"/>
      <c r="F26" s="7"/>
      <c r="G26" s="7"/>
      <c r="H26" s="7"/>
      <c r="I26" s="7"/>
      <c r="J26" s="8">
        <f t="shared" si="0"/>
        <v>55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55</v>
      </c>
      <c r="X26" s="7">
        <v>1</v>
      </c>
      <c r="Y26" s="9">
        <f t="shared" si="1"/>
        <v>56</v>
      </c>
    </row>
    <row r="27" spans="1:25" ht="15.75" x14ac:dyDescent="0.25">
      <c r="A27" s="5">
        <v>2</v>
      </c>
      <c r="B27" s="6" t="s">
        <v>38</v>
      </c>
      <c r="C27" s="7">
        <v>42</v>
      </c>
      <c r="D27" s="7">
        <v>0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>
        <v>1</v>
      </c>
      <c r="S27" s="7"/>
      <c r="T27" s="7"/>
      <c r="U27" s="7"/>
      <c r="V27" s="7">
        <v>1</v>
      </c>
      <c r="W27" s="8">
        <f>J27-V27</f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127</v>
      </c>
      <c r="D30" s="11">
        <f t="shared" ref="D30:U30" si="11">D26+D27+D28+D29</f>
        <v>1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127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1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1</v>
      </c>
      <c r="W30" s="11">
        <f>J30-V30</f>
        <v>126</v>
      </c>
      <c r="X30" s="11">
        <f>X26+X27+X28+X29</f>
        <v>2</v>
      </c>
      <c r="Y30" s="12">
        <f>Y26+Y27+Y28+Y29</f>
        <v>128</v>
      </c>
    </row>
    <row r="31" spans="1:25" ht="16.5" thickBot="1" x14ac:dyDescent="0.3">
      <c r="A31" s="17"/>
      <c r="B31" s="18" t="s">
        <v>40</v>
      </c>
      <c r="C31" s="18">
        <f>C17+C25+C30</f>
        <v>1078</v>
      </c>
      <c r="D31" s="18">
        <f>D17+D25+D30</f>
        <v>5</v>
      </c>
      <c r="E31" s="18">
        <f>E17+E25+E30</f>
        <v>0</v>
      </c>
      <c r="F31" s="18">
        <f>F17+F25+F30</f>
        <v>0</v>
      </c>
      <c r="G31" s="18">
        <v>6</v>
      </c>
      <c r="H31" s="18">
        <v>3</v>
      </c>
      <c r="I31" s="18">
        <f>I11+I17+I30</f>
        <v>0</v>
      </c>
      <c r="J31" s="18">
        <f>J17+J25+J30</f>
        <v>1087</v>
      </c>
      <c r="K31" s="18">
        <f>K17+K25+K30</f>
        <v>1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1</v>
      </c>
      <c r="S31" s="18">
        <v>0</v>
      </c>
      <c r="T31" s="18">
        <v>5</v>
      </c>
      <c r="U31" s="18">
        <f t="shared" si="12"/>
        <v>0</v>
      </c>
      <c r="V31" s="18">
        <v>7</v>
      </c>
      <c r="W31" s="18">
        <f>W17+W25+W30</f>
        <v>1080</v>
      </c>
      <c r="X31" s="18">
        <f>X17+X25+X30</f>
        <v>3</v>
      </c>
      <c r="Y31" s="18">
        <f>Y17+Y25+Y30</f>
        <v>1083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13" workbookViewId="0">
      <selection activeCell="J33" sqref="J33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140</v>
      </c>
      <c r="D7" s="7">
        <v>0</v>
      </c>
      <c r="E7" s="7"/>
      <c r="F7" s="7"/>
      <c r="G7" s="7"/>
      <c r="H7" s="7"/>
      <c r="I7" s="7"/>
      <c r="J7" s="8">
        <v>140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v>140</v>
      </c>
      <c r="X7" s="7">
        <v>0</v>
      </c>
      <c r="Y7" s="9">
        <v>140</v>
      </c>
    </row>
    <row r="8" spans="1:25" ht="15.75" x14ac:dyDescent="0.25">
      <c r="A8" s="5">
        <v>2</v>
      </c>
      <c r="B8" s="6" t="s">
        <v>28</v>
      </c>
      <c r="C8" s="7">
        <v>153</v>
      </c>
      <c r="D8" s="7">
        <v>0</v>
      </c>
      <c r="E8" s="7"/>
      <c r="F8" s="7"/>
      <c r="G8" s="7">
        <v>3</v>
      </c>
      <c r="H8" s="7"/>
      <c r="I8" s="7"/>
      <c r="J8" s="8">
        <f>C8+E8+F8+G8+I8</f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156</v>
      </c>
      <c r="X8" s="7">
        <v>0</v>
      </c>
      <c r="Y8" s="9">
        <v>156</v>
      </c>
    </row>
    <row r="9" spans="1:25" ht="15.75" x14ac:dyDescent="0.25">
      <c r="A9" s="5">
        <v>3</v>
      </c>
      <c r="B9" s="6" t="s">
        <v>28</v>
      </c>
      <c r="C9" s="7">
        <v>167</v>
      </c>
      <c r="D9" s="7">
        <v>2</v>
      </c>
      <c r="E9" s="7"/>
      <c r="F9" s="7"/>
      <c r="G9" s="7">
        <v>1</v>
      </c>
      <c r="H9" s="7">
        <v>1</v>
      </c>
      <c r="I9" s="7"/>
      <c r="J9" s="8">
        <v>168</v>
      </c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  <c r="V9" s="7">
        <v>1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184</v>
      </c>
      <c r="D10" s="7">
        <v>2</v>
      </c>
      <c r="E10" s="7"/>
      <c r="F10" s="7"/>
      <c r="G10" s="7"/>
      <c r="H10" s="7">
        <v>2</v>
      </c>
      <c r="I10" s="7"/>
      <c r="J10" s="8">
        <v>184</v>
      </c>
      <c r="K10" s="7">
        <v>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644</v>
      </c>
      <c r="D11" s="11">
        <f>D7+D8+D9+D10</f>
        <v>4</v>
      </c>
      <c r="E11" s="11">
        <v>0</v>
      </c>
      <c r="F11" s="11">
        <v>0</v>
      </c>
      <c r="G11" s="11">
        <v>4</v>
      </c>
      <c r="H11" s="11">
        <v>3</v>
      </c>
      <c r="I11" s="11">
        <v>0</v>
      </c>
      <c r="J11" s="11">
        <f>J7+J8+J9+J10</f>
        <v>648</v>
      </c>
      <c r="K11" s="11">
        <f>K7+K8+K9+K10</f>
        <v>1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1</v>
      </c>
      <c r="U11" s="11">
        <f t="shared" si="0"/>
        <v>0</v>
      </c>
      <c r="V11" s="11">
        <v>2</v>
      </c>
      <c r="W11" s="11">
        <v>645</v>
      </c>
      <c r="X11" s="11">
        <f>X7+X8+X9+X10</f>
        <v>1</v>
      </c>
      <c r="Y11" s="12">
        <v>646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>
        <v>1</v>
      </c>
      <c r="H15" s="7"/>
      <c r="I15" s="7"/>
      <c r="J15" s="8">
        <f>C15+E15+F15+G15+I15</f>
        <v>53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53</v>
      </c>
      <c r="X15" s="7">
        <v>0</v>
      </c>
      <c r="Y15" s="9">
        <v>53</v>
      </c>
    </row>
    <row r="16" spans="1:25" ht="15.75" x14ac:dyDescent="0.25">
      <c r="B16" s="8" t="s">
        <v>31</v>
      </c>
      <c r="C16" s="8">
        <f>C11+C12+C13+C14+C15</f>
        <v>817</v>
      </c>
      <c r="D16" s="8">
        <f>D11+D12+D13+D14+D15</f>
        <v>4</v>
      </c>
      <c r="E16" s="8">
        <v>0</v>
      </c>
      <c r="F16" s="8">
        <f>F7+F8+F9+F10+F15</f>
        <v>0</v>
      </c>
      <c r="G16" s="8">
        <v>5</v>
      </c>
      <c r="H16" s="8">
        <v>3</v>
      </c>
      <c r="I16" s="8">
        <f>I7+I8+I9+I10+I15</f>
        <v>0</v>
      </c>
      <c r="J16" s="8">
        <f>J11+J12+J13+J14+J15</f>
        <v>822</v>
      </c>
      <c r="K16" s="8">
        <f t="shared" ref="K16:Q16" si="1">K11+K12+K13+K15</f>
        <v>1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1</v>
      </c>
      <c r="U16" s="8">
        <f>U11+U12+U13+U15</f>
        <v>0</v>
      </c>
      <c r="V16" s="8">
        <v>2</v>
      </c>
      <c r="W16" s="8">
        <f>W11+W12+W13+W14+W15</f>
        <v>819</v>
      </c>
      <c r="X16" s="8">
        <v>1</v>
      </c>
      <c r="Y16" s="8">
        <f>Y11+Y12+Y13+Y14+Y15</f>
        <v>820</v>
      </c>
    </row>
    <row r="17" spans="1:25" ht="15.75" x14ac:dyDescent="0.25">
      <c r="A17" s="5">
        <v>1</v>
      </c>
      <c r="B17" s="6" t="s">
        <v>32</v>
      </c>
      <c r="C17" s="7">
        <v>50</v>
      </c>
      <c r="D17" s="7">
        <v>0</v>
      </c>
      <c r="E17" s="7"/>
      <c r="F17" s="7"/>
      <c r="G17" s="7"/>
      <c r="H17" s="7"/>
      <c r="I17" s="7"/>
      <c r="J17" s="8">
        <v>50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>
        <v>4</v>
      </c>
      <c r="U17" s="7"/>
      <c r="V17" s="7">
        <v>4</v>
      </c>
      <c r="W17" s="8">
        <v>46</v>
      </c>
      <c r="X17" s="7">
        <v>0</v>
      </c>
      <c r="Y17" s="9">
        <v>46</v>
      </c>
    </row>
    <row r="18" spans="1:25" ht="15.75" x14ac:dyDescent="0.25">
      <c r="A18" s="10"/>
      <c r="B18" s="11" t="s">
        <v>33</v>
      </c>
      <c r="C18" s="11">
        <f>C17</f>
        <v>50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50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4</v>
      </c>
      <c r="U18" s="11">
        <f t="shared" si="3"/>
        <v>0</v>
      </c>
      <c r="V18" s="11">
        <v>4</v>
      </c>
      <c r="W18" s="11">
        <v>46</v>
      </c>
      <c r="X18" s="11">
        <f>X21+X17</f>
        <v>0</v>
      </c>
      <c r="Y18" s="11">
        <v>46</v>
      </c>
    </row>
    <row r="19" spans="1:25" ht="15.75" x14ac:dyDescent="0.25">
      <c r="A19" s="16">
        <v>2</v>
      </c>
      <c r="B19" s="6" t="s">
        <v>32</v>
      </c>
      <c r="C19" s="7">
        <v>43</v>
      </c>
      <c r="D19" s="7">
        <v>0</v>
      </c>
      <c r="E19" s="7"/>
      <c r="F19" s="7"/>
      <c r="G19" s="7">
        <v>1</v>
      </c>
      <c r="H19" s="7"/>
      <c r="I19" s="7"/>
      <c r="J19" s="8">
        <v>44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44</v>
      </c>
      <c r="X19" s="7">
        <v>0</v>
      </c>
      <c r="Y19" s="9">
        <v>44</v>
      </c>
    </row>
    <row r="20" spans="1:25" ht="15.75" x14ac:dyDescent="0.25">
      <c r="A20" s="10"/>
      <c r="B20" s="11" t="s">
        <v>34</v>
      </c>
      <c r="C20" s="11">
        <v>43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1</v>
      </c>
      <c r="H20" s="11">
        <f t="shared" si="4"/>
        <v>0</v>
      </c>
      <c r="I20" s="11">
        <f t="shared" si="4"/>
        <v>0</v>
      </c>
      <c r="J20" s="11">
        <v>44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44</v>
      </c>
      <c r="X20" s="11">
        <f>X21+X19</f>
        <v>0</v>
      </c>
      <c r="Y20" s="11">
        <v>44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/>
      <c r="H23" s="7"/>
      <c r="I23" s="7"/>
      <c r="J23" s="8">
        <v>45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45</v>
      </c>
      <c r="X23" s="7">
        <v>0</v>
      </c>
      <c r="Y23" s="9">
        <v>45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45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45</v>
      </c>
      <c r="X24" s="11">
        <f>X22+X23</f>
        <v>0</v>
      </c>
      <c r="Y24" s="11">
        <v>45</v>
      </c>
    </row>
    <row r="25" spans="1:25" ht="15.75" x14ac:dyDescent="0.25">
      <c r="A25" s="22"/>
      <c r="B25" s="8" t="s">
        <v>45</v>
      </c>
      <c r="C25" s="8">
        <f t="shared" ref="C25:J25" si="7">C18+C20+C24</f>
        <v>138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1</v>
      </c>
      <c r="H25" s="8">
        <f t="shared" si="7"/>
        <v>0</v>
      </c>
      <c r="I25" s="8">
        <f t="shared" si="7"/>
        <v>0</v>
      </c>
      <c r="J25" s="8">
        <f t="shared" si="7"/>
        <v>139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4</v>
      </c>
      <c r="U25" s="8">
        <f t="shared" si="9"/>
        <v>0</v>
      </c>
      <c r="V25" s="8">
        <v>4</v>
      </c>
      <c r="W25" s="8">
        <f t="shared" si="9"/>
        <v>135</v>
      </c>
      <c r="X25" s="8">
        <f t="shared" si="9"/>
        <v>0</v>
      </c>
      <c r="Y25" s="8">
        <f t="shared" si="9"/>
        <v>135</v>
      </c>
    </row>
    <row r="26" spans="1:25" ht="15.75" x14ac:dyDescent="0.25">
      <c r="A26" s="5">
        <v>1</v>
      </c>
      <c r="B26" s="6" t="s">
        <v>38</v>
      </c>
      <c r="C26" s="7">
        <v>56</v>
      </c>
      <c r="D26" s="7">
        <v>1</v>
      </c>
      <c r="E26" s="7"/>
      <c r="F26" s="7"/>
      <c r="G26" s="7"/>
      <c r="H26" s="7"/>
      <c r="I26" s="7"/>
      <c r="J26" s="8">
        <v>56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55</v>
      </c>
      <c r="X26" s="7">
        <v>1</v>
      </c>
      <c r="Y26" s="9">
        <v>56</v>
      </c>
    </row>
    <row r="27" spans="1:25" ht="15.75" x14ac:dyDescent="0.25">
      <c r="A27" s="5">
        <v>2</v>
      </c>
      <c r="B27" s="6" t="s">
        <v>38</v>
      </c>
      <c r="C27" s="7">
        <v>42</v>
      </c>
      <c r="D27" s="7">
        <v>0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>
        <v>1</v>
      </c>
      <c r="S27" s="7"/>
      <c r="T27" s="7"/>
      <c r="U27" s="7"/>
      <c r="V27" s="7">
        <v>0</v>
      </c>
      <c r="W27" s="8"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128</v>
      </c>
      <c r="D30" s="11">
        <f>D26+D27+D28+D29</f>
        <v>1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128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1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0</v>
      </c>
      <c r="W30" s="11">
        <f t="shared" si="10"/>
        <v>126</v>
      </c>
      <c r="X30" s="11">
        <v>2</v>
      </c>
      <c r="Y30" s="11">
        <f t="shared" si="10"/>
        <v>128</v>
      </c>
    </row>
    <row r="31" spans="1:25" ht="16.5" thickBot="1" x14ac:dyDescent="0.3">
      <c r="A31" s="17"/>
      <c r="B31" s="18" t="s">
        <v>40</v>
      </c>
      <c r="C31" s="18">
        <f>C16+C25+C30</f>
        <v>1083</v>
      </c>
      <c r="D31" s="18">
        <f>D16+D25+D30</f>
        <v>5</v>
      </c>
      <c r="E31" s="18">
        <v>0</v>
      </c>
      <c r="F31" s="18">
        <v>0</v>
      </c>
      <c r="G31" s="18">
        <v>6</v>
      </c>
      <c r="H31" s="18">
        <v>3</v>
      </c>
      <c r="I31" s="18">
        <f>I16+I25+I30</f>
        <v>0</v>
      </c>
      <c r="J31" s="18">
        <f>J16+J25+J30</f>
        <v>1089</v>
      </c>
      <c r="K31" s="18">
        <v>1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1</v>
      </c>
      <c r="S31" s="18">
        <f t="shared" ref="S31:X31" si="12">S16+S25+S30</f>
        <v>0</v>
      </c>
      <c r="T31" s="18">
        <f t="shared" si="12"/>
        <v>5</v>
      </c>
      <c r="U31" s="18">
        <f t="shared" si="12"/>
        <v>0</v>
      </c>
      <c r="V31" s="18">
        <v>6</v>
      </c>
      <c r="W31" s="18">
        <f>W16+W25+W30</f>
        <v>1080</v>
      </c>
      <c r="X31" s="18">
        <f t="shared" si="12"/>
        <v>3</v>
      </c>
      <c r="Y31" s="18">
        <f>Y16+Y25+Y30</f>
        <v>1083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7" workbookViewId="0">
      <selection activeCell="Q28" sqref="Q28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140</v>
      </c>
      <c r="D7" s="7">
        <v>0</v>
      </c>
      <c r="E7" s="7"/>
      <c r="F7" s="7"/>
      <c r="G7" s="7"/>
      <c r="H7" s="7"/>
      <c r="I7" s="7"/>
      <c r="J7" s="8">
        <v>140</v>
      </c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>
        <v>1</v>
      </c>
      <c r="W7" s="8">
        <f>J7-V7</f>
        <v>139</v>
      </c>
      <c r="X7" s="7">
        <f>D7+H7-R7</f>
        <v>0</v>
      </c>
      <c r="Y7" s="9">
        <f>X7+W7</f>
        <v>139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f>J8-V8</f>
        <v>156</v>
      </c>
      <c r="X8" s="7">
        <v>0</v>
      </c>
      <c r="Y8" s="9">
        <f t="shared" ref="Y8:Y28" si="1">X8+W8</f>
        <v>156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f t="shared" si="0"/>
        <v>183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645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645</v>
      </c>
      <c r="K11" s="11">
        <f>K7+K8+K9+K10</f>
        <v>0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1</v>
      </c>
      <c r="U11" s="11">
        <f t="shared" si="3"/>
        <v>0</v>
      </c>
      <c r="V11" s="11">
        <v>1</v>
      </c>
      <c r="W11" s="11">
        <v>644</v>
      </c>
      <c r="X11" s="11">
        <f>X7+X8+X9+X10</f>
        <v>1</v>
      </c>
      <c r="Y11" s="12">
        <v>645</v>
      </c>
    </row>
    <row r="12" spans="1:25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5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5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5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5" ht="15.75" x14ac:dyDescent="0.25">
      <c r="A16" s="5">
        <v>4</v>
      </c>
      <c r="B16" s="7" t="s">
        <v>30</v>
      </c>
      <c r="C16" s="7">
        <v>53</v>
      </c>
      <c r="D16" s="7">
        <v>0</v>
      </c>
      <c r="E16" s="7"/>
      <c r="F16" s="7"/>
      <c r="G16" s="7"/>
      <c r="H16" s="7"/>
      <c r="I16" s="7"/>
      <c r="J16" s="8">
        <v>53</v>
      </c>
      <c r="K16" s="7"/>
      <c r="L16" s="7"/>
      <c r="M16" s="7"/>
      <c r="N16" s="7"/>
      <c r="O16" s="7"/>
      <c r="P16" s="7">
        <v>1</v>
      </c>
      <c r="Q16" s="7"/>
      <c r="R16" s="7"/>
      <c r="S16" s="7"/>
      <c r="T16" s="7"/>
      <c r="U16" s="7"/>
      <c r="V16" s="7">
        <v>1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819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819</v>
      </c>
      <c r="K17" s="8">
        <f t="shared" ref="K17:Q17" si="4">K11+K12+K14+K16</f>
        <v>0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1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1</v>
      </c>
      <c r="U17" s="8">
        <f>U11+U12+U14+U16</f>
        <v>0</v>
      </c>
      <c r="V17" s="8">
        <v>2</v>
      </c>
      <c r="W17" s="8">
        <f>W11+W13+W14+W15+W16</f>
        <v>817</v>
      </c>
      <c r="X17" s="8">
        <v>1</v>
      </c>
      <c r="Y17" s="14">
        <f>Y11+Y13+Y14+Y15+Y16</f>
        <v>818</v>
      </c>
    </row>
    <row r="18" spans="1:25" ht="15.75" x14ac:dyDescent="0.25">
      <c r="A18" s="5">
        <v>1</v>
      </c>
      <c r="B18" s="6" t="s">
        <v>32</v>
      </c>
      <c r="C18" s="7">
        <v>46</v>
      </c>
      <c r="D18" s="7">
        <v>0</v>
      </c>
      <c r="E18" s="7"/>
      <c r="F18" s="7"/>
      <c r="G18" s="7"/>
      <c r="H18" s="7"/>
      <c r="I18" s="7"/>
      <c r="J18" s="8">
        <v>46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46</v>
      </c>
      <c r="X18" s="15">
        <v>0</v>
      </c>
      <c r="Y18" s="9">
        <v>46</v>
      </c>
    </row>
    <row r="19" spans="1:25" ht="15.75" x14ac:dyDescent="0.25">
      <c r="A19" s="10"/>
      <c r="B19" s="11" t="s">
        <v>33</v>
      </c>
      <c r="C19" s="11">
        <f>C18</f>
        <v>46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46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46</v>
      </c>
      <c r="X19" s="11">
        <v>0</v>
      </c>
      <c r="Y19" s="11">
        <v>46</v>
      </c>
    </row>
    <row r="20" spans="1:25" ht="15.75" x14ac:dyDescent="0.25">
      <c r="A20" s="16">
        <v>2</v>
      </c>
      <c r="B20" s="6" t="s">
        <v>32</v>
      </c>
      <c r="C20" s="7">
        <v>44</v>
      </c>
      <c r="D20" s="7">
        <v>0</v>
      </c>
      <c r="E20" s="7"/>
      <c r="F20" s="7"/>
      <c r="G20" s="7"/>
      <c r="H20" s="7"/>
      <c r="I20" s="7"/>
      <c r="J20" s="8">
        <f t="shared" si="0"/>
        <v>44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44</v>
      </c>
      <c r="X20" s="7">
        <v>0</v>
      </c>
      <c r="Y20" s="9">
        <f t="shared" si="1"/>
        <v>44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44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f>SUM(K22:U22)</f>
        <v>0</v>
      </c>
      <c r="W22" s="11">
        <f>J22-V22</f>
        <v>44</v>
      </c>
      <c r="X22" s="11">
        <f>D22+H22-R22</f>
        <v>0</v>
      </c>
      <c r="Y22" s="12">
        <f t="shared" si="1"/>
        <v>44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>
        <v>1</v>
      </c>
      <c r="H23" s="7"/>
      <c r="I23" s="7"/>
      <c r="J23" s="8">
        <f t="shared" si="0"/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1</v>
      </c>
      <c r="H24" s="11">
        <v>0</v>
      </c>
      <c r="I24" s="11">
        <f>I22+I21</f>
        <v>0</v>
      </c>
      <c r="J24" s="11">
        <v>46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f t="shared" si="9"/>
        <v>0</v>
      </c>
      <c r="U24" s="11">
        <f t="shared" si="9"/>
        <v>0</v>
      </c>
      <c r="V24" s="11">
        <v>0</v>
      </c>
      <c r="W24" s="11">
        <v>46</v>
      </c>
      <c r="X24" s="11">
        <v>0</v>
      </c>
      <c r="Y24" s="11">
        <v>46</v>
      </c>
    </row>
    <row r="25" spans="1:25" ht="15.75" x14ac:dyDescent="0.25">
      <c r="A25" s="10"/>
      <c r="B25" s="11" t="s">
        <v>37</v>
      </c>
      <c r="C25" s="11">
        <v>135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1</v>
      </c>
      <c r="H25" s="11">
        <f>H19+H21+H24</f>
        <v>0</v>
      </c>
      <c r="I25" s="11">
        <f>I23+I22</f>
        <v>0</v>
      </c>
      <c r="J25" s="11">
        <v>136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f t="shared" si="10"/>
        <v>0</v>
      </c>
      <c r="U25" s="11">
        <f t="shared" si="10"/>
        <v>0</v>
      </c>
      <c r="V25" s="11">
        <v>0</v>
      </c>
      <c r="W25" s="11">
        <v>136</v>
      </c>
      <c r="X25" s="11">
        <f>X19+X21+X24</f>
        <v>0</v>
      </c>
      <c r="Y25" s="11">
        <v>136</v>
      </c>
    </row>
    <row r="26" spans="1:25" ht="15.75" x14ac:dyDescent="0.25">
      <c r="A26" s="5">
        <v>1</v>
      </c>
      <c r="B26" s="6" t="s">
        <v>38</v>
      </c>
      <c r="C26" s="7">
        <v>55</v>
      </c>
      <c r="D26" s="7">
        <v>1</v>
      </c>
      <c r="E26" s="7"/>
      <c r="F26" s="7"/>
      <c r="G26" s="7"/>
      <c r="H26" s="7"/>
      <c r="I26" s="7"/>
      <c r="J26" s="8">
        <f t="shared" si="0"/>
        <v>55</v>
      </c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  <c r="V26" s="7">
        <v>1</v>
      </c>
      <c r="W26" s="8">
        <f>J26-V26</f>
        <v>54</v>
      </c>
      <c r="X26" s="7">
        <v>1</v>
      </c>
      <c r="Y26" s="9">
        <f t="shared" si="1"/>
        <v>55</v>
      </c>
    </row>
    <row r="27" spans="1:25" ht="15.75" x14ac:dyDescent="0.25">
      <c r="A27" s="5">
        <v>2</v>
      </c>
      <c r="B27" s="6" t="s">
        <v>38</v>
      </c>
      <c r="C27" s="7">
        <v>41</v>
      </c>
      <c r="D27" s="7">
        <v>1</v>
      </c>
      <c r="E27" s="7"/>
      <c r="F27" s="7"/>
      <c r="G27" s="7"/>
      <c r="H27" s="7"/>
      <c r="I27" s="7"/>
      <c r="J27" s="8">
        <v>41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f>J27-V27</f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126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126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1</v>
      </c>
      <c r="U30" s="11">
        <f t="shared" si="11"/>
        <v>0</v>
      </c>
      <c r="V30" s="11">
        <f>SUM(K30:U30)</f>
        <v>1</v>
      </c>
      <c r="W30" s="11">
        <f>J30-V30</f>
        <v>125</v>
      </c>
      <c r="X30" s="11">
        <f>X26+X27+X28+X29</f>
        <v>2</v>
      </c>
      <c r="Y30" s="12">
        <f>Y26+Y27+Y28+Y29</f>
        <v>127</v>
      </c>
    </row>
    <row r="31" spans="1:25" ht="16.5" thickBot="1" x14ac:dyDescent="0.3">
      <c r="A31" s="17"/>
      <c r="B31" s="18" t="s">
        <v>40</v>
      </c>
      <c r="C31" s="18">
        <f>C17+C25+C30</f>
        <v>1080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1</v>
      </c>
      <c r="H31" s="18">
        <v>0</v>
      </c>
      <c r="I31" s="18">
        <f>I11+I17+I30</f>
        <v>0</v>
      </c>
      <c r="J31" s="18">
        <f>J17+J25+J30</f>
        <v>1081</v>
      </c>
      <c r="K31" s="18">
        <f>K17+K25+K30</f>
        <v>0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1</v>
      </c>
      <c r="Q31" s="18">
        <f t="shared" si="12"/>
        <v>0</v>
      </c>
      <c r="R31" s="18">
        <v>0</v>
      </c>
      <c r="S31" s="18">
        <v>0</v>
      </c>
      <c r="T31" s="18">
        <v>2</v>
      </c>
      <c r="U31" s="18">
        <f t="shared" si="12"/>
        <v>0</v>
      </c>
      <c r="V31" s="18">
        <v>3</v>
      </c>
      <c r="W31" s="18">
        <f>W17+W25+W30</f>
        <v>1078</v>
      </c>
      <c r="X31" s="18">
        <f>X17+X25+X30</f>
        <v>3</v>
      </c>
      <c r="Y31" s="18">
        <f>Y17+Y25+Y30</f>
        <v>1081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7" workbookViewId="0">
      <selection activeCell="P28" sqref="P28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140</v>
      </c>
      <c r="D7" s="7">
        <v>0</v>
      </c>
      <c r="E7" s="7"/>
      <c r="F7" s="7"/>
      <c r="G7" s="7"/>
      <c r="H7" s="7"/>
      <c r="I7" s="7"/>
      <c r="J7" s="8">
        <v>140</v>
      </c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>
        <v>1</v>
      </c>
      <c r="W7" s="8">
        <v>139</v>
      </c>
      <c r="X7" s="7">
        <v>0</v>
      </c>
      <c r="Y7" s="9">
        <v>139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>C8+E8+F8+G8+I8</f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156</v>
      </c>
      <c r="X8" s="7">
        <v>0</v>
      </c>
      <c r="Y8" s="9">
        <v>156</v>
      </c>
    </row>
    <row r="9" spans="1:25" ht="15.75" x14ac:dyDescent="0.25">
      <c r="A9" s="5">
        <v>3</v>
      </c>
      <c r="B9" s="6" t="s">
        <v>28</v>
      </c>
      <c r="C9" s="7">
        <v>167</v>
      </c>
      <c r="D9" s="7">
        <v>1</v>
      </c>
      <c r="E9" s="7"/>
      <c r="F9" s="7"/>
      <c r="G9" s="7"/>
      <c r="H9" s="7"/>
      <c r="I9" s="7"/>
      <c r="J9" s="8">
        <v>167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v>183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646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646</v>
      </c>
      <c r="K11" s="11">
        <f>K7+K8+K9+K10</f>
        <v>0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1</v>
      </c>
      <c r="U11" s="11">
        <f t="shared" si="0"/>
        <v>0</v>
      </c>
      <c r="V11" s="11">
        <v>1</v>
      </c>
      <c r="W11" s="11">
        <v>644</v>
      </c>
      <c r="X11" s="11">
        <f>X7+X8+X9+X10</f>
        <v>1</v>
      </c>
      <c r="Y11" s="12">
        <v>645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53</v>
      </c>
      <c r="D15" s="7">
        <v>0</v>
      </c>
      <c r="E15" s="7"/>
      <c r="F15" s="7"/>
      <c r="G15" s="7"/>
      <c r="H15" s="7"/>
      <c r="I15" s="7"/>
      <c r="J15" s="8">
        <f>C15+E15+F15+G15+I15</f>
        <v>53</v>
      </c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7"/>
      <c r="V15" s="7">
        <v>1</v>
      </c>
      <c r="W15" s="8">
        <v>53</v>
      </c>
      <c r="X15" s="7">
        <v>0</v>
      </c>
      <c r="Y15" s="9">
        <v>53</v>
      </c>
    </row>
    <row r="16" spans="1:25" ht="15.75" x14ac:dyDescent="0.25">
      <c r="B16" s="8" t="s">
        <v>31</v>
      </c>
      <c r="C16" s="8">
        <f>C11+C12+C13+C14+C15</f>
        <v>820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820</v>
      </c>
      <c r="K16" s="8">
        <f t="shared" ref="K16:Q16" si="1">K11+K12+K13+K15</f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1</v>
      </c>
      <c r="Q16" s="8">
        <f t="shared" si="1"/>
        <v>0</v>
      </c>
      <c r="R16" s="8">
        <v>0</v>
      </c>
      <c r="S16" s="8">
        <f>S11+S12+S13+S15</f>
        <v>0</v>
      </c>
      <c r="T16" s="8">
        <v>1</v>
      </c>
      <c r="U16" s="8">
        <f>U11+U12+U13+U15</f>
        <v>0</v>
      </c>
      <c r="V16" s="8">
        <v>2</v>
      </c>
      <c r="W16" s="8">
        <v>817</v>
      </c>
      <c r="X16" s="8">
        <v>1</v>
      </c>
      <c r="Y16" s="8">
        <v>818</v>
      </c>
    </row>
    <row r="17" spans="1:25" ht="15.75" x14ac:dyDescent="0.25">
      <c r="A17" s="5">
        <v>1</v>
      </c>
      <c r="B17" s="6" t="s">
        <v>32</v>
      </c>
      <c r="C17" s="7">
        <v>46</v>
      </c>
      <c r="D17" s="7">
        <v>0</v>
      </c>
      <c r="E17" s="7"/>
      <c r="F17" s="7"/>
      <c r="G17" s="7"/>
      <c r="H17" s="7"/>
      <c r="I17" s="7"/>
      <c r="J17" s="8">
        <v>46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46</v>
      </c>
      <c r="X17" s="7">
        <v>0</v>
      </c>
      <c r="Y17" s="9">
        <v>46</v>
      </c>
    </row>
    <row r="18" spans="1:25" ht="15.75" x14ac:dyDescent="0.25">
      <c r="A18" s="10"/>
      <c r="B18" s="11" t="s">
        <v>33</v>
      </c>
      <c r="C18" s="11">
        <f>C17</f>
        <v>46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46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v>0</v>
      </c>
      <c r="W18" s="11">
        <v>46</v>
      </c>
      <c r="X18" s="11">
        <f>X21+X17</f>
        <v>0</v>
      </c>
      <c r="Y18" s="11">
        <v>46</v>
      </c>
    </row>
    <row r="19" spans="1:25" ht="15.75" x14ac:dyDescent="0.25">
      <c r="A19" s="16">
        <v>2</v>
      </c>
      <c r="B19" s="6" t="s">
        <v>32</v>
      </c>
      <c r="C19" s="7">
        <v>44</v>
      </c>
      <c r="D19" s="7">
        <v>0</v>
      </c>
      <c r="E19" s="7"/>
      <c r="F19" s="7"/>
      <c r="G19" s="7"/>
      <c r="H19" s="7"/>
      <c r="I19" s="7"/>
      <c r="J19" s="8">
        <v>44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44</v>
      </c>
      <c r="X19" s="7">
        <v>0</v>
      </c>
      <c r="Y19" s="9">
        <v>44</v>
      </c>
    </row>
    <row r="20" spans="1:25" ht="15.75" x14ac:dyDescent="0.25">
      <c r="A20" s="10"/>
      <c r="B20" s="11" t="s">
        <v>34</v>
      </c>
      <c r="C20" s="11">
        <v>44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44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44</v>
      </c>
      <c r="X20" s="11">
        <f>X21+X19</f>
        <v>0</v>
      </c>
      <c r="Y20" s="11">
        <v>44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45</v>
      </c>
      <c r="D23" s="7">
        <v>0</v>
      </c>
      <c r="E23" s="7"/>
      <c r="F23" s="7"/>
      <c r="G23" s="7">
        <v>1</v>
      </c>
      <c r="H23" s="7"/>
      <c r="I23" s="7"/>
      <c r="J23" s="8"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45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1</v>
      </c>
      <c r="H24" s="11">
        <f>H22+H23</f>
        <v>0</v>
      </c>
      <c r="I24" s="11">
        <f>I22+I23</f>
        <v>0</v>
      </c>
      <c r="J24" s="11">
        <v>46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46</v>
      </c>
      <c r="X24" s="11">
        <f>X22+X23</f>
        <v>0</v>
      </c>
      <c r="Y24" s="11">
        <v>46</v>
      </c>
    </row>
    <row r="25" spans="1:25" ht="15.75" x14ac:dyDescent="0.25">
      <c r="A25" s="22"/>
      <c r="B25" s="8" t="s">
        <v>45</v>
      </c>
      <c r="C25" s="8">
        <f t="shared" ref="C25:J25" si="7">C18+C20+C24</f>
        <v>135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1</v>
      </c>
      <c r="H25" s="8">
        <f t="shared" si="7"/>
        <v>0</v>
      </c>
      <c r="I25" s="8">
        <f t="shared" si="7"/>
        <v>0</v>
      </c>
      <c r="J25" s="8">
        <f t="shared" si="7"/>
        <v>136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0</v>
      </c>
      <c r="V25" s="8">
        <v>0</v>
      </c>
      <c r="W25" s="8">
        <f t="shared" si="9"/>
        <v>136</v>
      </c>
      <c r="X25" s="8">
        <f t="shared" si="9"/>
        <v>0</v>
      </c>
      <c r="Y25" s="8">
        <f t="shared" si="9"/>
        <v>136</v>
      </c>
    </row>
    <row r="26" spans="1:25" ht="15.75" x14ac:dyDescent="0.25">
      <c r="A26" s="5">
        <v>1</v>
      </c>
      <c r="B26" s="6" t="s">
        <v>38</v>
      </c>
      <c r="C26" s="7">
        <v>56</v>
      </c>
      <c r="D26" s="7">
        <v>1</v>
      </c>
      <c r="E26" s="7"/>
      <c r="F26" s="7"/>
      <c r="G26" s="7"/>
      <c r="H26" s="7"/>
      <c r="I26" s="7"/>
      <c r="J26" s="8">
        <v>56</v>
      </c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  <c r="V26" s="7">
        <v>1</v>
      </c>
      <c r="W26" s="8">
        <v>54</v>
      </c>
      <c r="X26" s="7">
        <v>1</v>
      </c>
      <c r="Y26" s="9">
        <v>55</v>
      </c>
    </row>
    <row r="27" spans="1:25" ht="15.75" x14ac:dyDescent="0.25">
      <c r="A27" s="5">
        <v>2</v>
      </c>
      <c r="B27" s="6" t="s">
        <v>38</v>
      </c>
      <c r="C27" s="7">
        <v>42</v>
      </c>
      <c r="D27" s="7">
        <v>1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128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128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1</v>
      </c>
      <c r="U30" s="11">
        <f t="shared" si="10"/>
        <v>0</v>
      </c>
      <c r="V30" s="11">
        <v>1</v>
      </c>
      <c r="W30" s="11">
        <f t="shared" si="10"/>
        <v>125</v>
      </c>
      <c r="X30" s="11">
        <v>2</v>
      </c>
      <c r="Y30" s="11">
        <f t="shared" si="10"/>
        <v>127</v>
      </c>
    </row>
    <row r="31" spans="1:25" ht="16.5" thickBot="1" x14ac:dyDescent="0.3">
      <c r="A31" s="17"/>
      <c r="B31" s="18" t="s">
        <v>40</v>
      </c>
      <c r="C31" s="18">
        <f>C16+C25+C30</f>
        <v>1083</v>
      </c>
      <c r="D31" s="18">
        <f>D16+D25+D30</f>
        <v>3</v>
      </c>
      <c r="E31" s="18">
        <v>0</v>
      </c>
      <c r="F31" s="18">
        <v>0</v>
      </c>
      <c r="G31" s="18">
        <v>1</v>
      </c>
      <c r="H31" s="18">
        <v>0</v>
      </c>
      <c r="I31" s="18">
        <f>I16+I25+I30</f>
        <v>0</v>
      </c>
      <c r="J31" s="18">
        <f>J16+J25+J30</f>
        <v>1084</v>
      </c>
      <c r="K31" s="18">
        <v>0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1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f t="shared" si="12"/>
        <v>2</v>
      </c>
      <c r="U31" s="18">
        <f t="shared" si="12"/>
        <v>0</v>
      </c>
      <c r="V31" s="18">
        <v>3</v>
      </c>
      <c r="W31" s="18">
        <f>W16+W25+W30</f>
        <v>1078</v>
      </c>
      <c r="X31" s="18">
        <f t="shared" si="12"/>
        <v>3</v>
      </c>
      <c r="Y31" s="18">
        <f>Y16+Y25+Y30</f>
        <v>1081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7" workbookViewId="0">
      <selection activeCell="H29" sqref="H29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48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139</v>
      </c>
      <c r="D7" s="7">
        <v>0</v>
      </c>
      <c r="E7" s="7"/>
      <c r="F7" s="7"/>
      <c r="G7" s="7"/>
      <c r="H7" s="7"/>
      <c r="I7" s="7"/>
      <c r="J7" s="8">
        <v>139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f>J7-V7</f>
        <v>139</v>
      </c>
      <c r="X7" s="7">
        <f>D7+H7-R7</f>
        <v>0</v>
      </c>
      <c r="Y7" s="9">
        <f>X7+W7</f>
        <v>139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f>J8-V8</f>
        <v>156</v>
      </c>
      <c r="X8" s="7">
        <v>0</v>
      </c>
      <c r="Y8" s="9">
        <f t="shared" ref="Y8:Y28" si="1">X8+W8</f>
        <v>156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f t="shared" si="0"/>
        <v>183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644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644</v>
      </c>
      <c r="K11" s="11">
        <f>K7+K8+K9+K10</f>
        <v>0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0</v>
      </c>
      <c r="U11" s="11">
        <f t="shared" si="3"/>
        <v>0</v>
      </c>
      <c r="V11" s="11">
        <v>0</v>
      </c>
      <c r="W11" s="11">
        <v>644</v>
      </c>
      <c r="X11" s="11">
        <f>X7+X8+X9+X10</f>
        <v>1</v>
      </c>
      <c r="Y11" s="12">
        <v>645</v>
      </c>
    </row>
    <row r="12" spans="1:25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5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5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5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5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817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817</v>
      </c>
      <c r="K17" s="8">
        <f t="shared" ref="K17:Q17" si="4">K11+K12+K14+K16</f>
        <v>0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0</v>
      </c>
      <c r="U17" s="8">
        <f>U11+U12+U14+U16</f>
        <v>0</v>
      </c>
      <c r="V17" s="8">
        <v>0</v>
      </c>
      <c r="W17" s="8">
        <f>W11+W13+W14+W15+W16</f>
        <v>817</v>
      </c>
      <c r="X17" s="8">
        <v>1</v>
      </c>
      <c r="Y17" s="14">
        <f>Y11+Y13+Y14+Y15+Y16</f>
        <v>818</v>
      </c>
    </row>
    <row r="18" spans="1:25" ht="15.75" x14ac:dyDescent="0.25">
      <c r="A18" s="5">
        <v>1</v>
      </c>
      <c r="B18" s="6" t="s">
        <v>32</v>
      </c>
      <c r="C18" s="7">
        <v>46</v>
      </c>
      <c r="D18" s="7">
        <v>0</v>
      </c>
      <c r="E18" s="7"/>
      <c r="F18" s="7"/>
      <c r="G18" s="7"/>
      <c r="H18" s="7"/>
      <c r="I18" s="7"/>
      <c r="J18" s="8">
        <v>46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46</v>
      </c>
      <c r="X18" s="15">
        <v>0</v>
      </c>
      <c r="Y18" s="9">
        <v>46</v>
      </c>
    </row>
    <row r="19" spans="1:25" ht="15.75" x14ac:dyDescent="0.25">
      <c r="A19" s="10"/>
      <c r="B19" s="11" t="s">
        <v>33</v>
      </c>
      <c r="C19" s="11">
        <f>C18</f>
        <v>46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46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46</v>
      </c>
      <c r="X19" s="11">
        <v>0</v>
      </c>
      <c r="Y19" s="11">
        <v>46</v>
      </c>
    </row>
    <row r="20" spans="1:25" ht="15.75" x14ac:dyDescent="0.25">
      <c r="A20" s="16">
        <v>2</v>
      </c>
      <c r="B20" s="6" t="s">
        <v>32</v>
      </c>
      <c r="C20" s="7">
        <v>44</v>
      </c>
      <c r="D20" s="7">
        <v>0</v>
      </c>
      <c r="E20" s="7"/>
      <c r="F20" s="7"/>
      <c r="G20" s="7"/>
      <c r="H20" s="7"/>
      <c r="I20" s="7"/>
      <c r="J20" s="8">
        <f t="shared" si="0"/>
        <v>44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0</v>
      </c>
      <c r="W20" s="8">
        <f>J20-V20</f>
        <v>44</v>
      </c>
      <c r="X20" s="7">
        <v>0</v>
      </c>
      <c r="Y20" s="9">
        <f t="shared" si="1"/>
        <v>44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44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f>SUM(K22:U22)</f>
        <v>0</v>
      </c>
      <c r="W22" s="11">
        <f>J22-V22</f>
        <v>44</v>
      </c>
      <c r="X22" s="11">
        <f>D22+H22-R22</f>
        <v>0</v>
      </c>
      <c r="Y22" s="12">
        <f t="shared" si="1"/>
        <v>44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f t="shared" si="0"/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46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f t="shared" si="9"/>
        <v>0</v>
      </c>
      <c r="U24" s="11">
        <f t="shared" si="9"/>
        <v>0</v>
      </c>
      <c r="V24" s="11">
        <v>0</v>
      </c>
      <c r="W24" s="11">
        <v>46</v>
      </c>
      <c r="X24" s="11">
        <v>0</v>
      </c>
      <c r="Y24" s="11">
        <v>46</v>
      </c>
    </row>
    <row r="25" spans="1:25" ht="15.75" x14ac:dyDescent="0.25">
      <c r="A25" s="10"/>
      <c r="B25" s="11" t="s">
        <v>37</v>
      </c>
      <c r="C25" s="11">
        <v>136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136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f t="shared" si="10"/>
        <v>0</v>
      </c>
      <c r="U25" s="11">
        <f t="shared" si="10"/>
        <v>0</v>
      </c>
      <c r="V25" s="11">
        <v>0</v>
      </c>
      <c r="W25" s="11">
        <v>136</v>
      </c>
      <c r="X25" s="11">
        <f>X19+X21+X24</f>
        <v>0</v>
      </c>
      <c r="Y25" s="11">
        <v>136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f t="shared" si="0"/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54</v>
      </c>
      <c r="X26" s="7">
        <v>1</v>
      </c>
      <c r="Y26" s="9">
        <f t="shared" si="1"/>
        <v>55</v>
      </c>
    </row>
    <row r="27" spans="1:25" ht="15.75" x14ac:dyDescent="0.25">
      <c r="A27" s="5">
        <v>2</v>
      </c>
      <c r="B27" s="6" t="s">
        <v>38</v>
      </c>
      <c r="C27" s="7">
        <v>41</v>
      </c>
      <c r="D27" s="7">
        <v>1</v>
      </c>
      <c r="E27" s="7"/>
      <c r="F27" s="7"/>
      <c r="G27" s="7"/>
      <c r="H27" s="7"/>
      <c r="I27" s="7"/>
      <c r="J27" s="8">
        <v>41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f>J27-V27</f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125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125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0</v>
      </c>
      <c r="W30" s="11">
        <f>J30-V30</f>
        <v>125</v>
      </c>
      <c r="X30" s="11">
        <f>X26+X27+X28+X29</f>
        <v>2</v>
      </c>
      <c r="Y30" s="12">
        <f>Y26+Y27+Y28+Y29</f>
        <v>127</v>
      </c>
    </row>
    <row r="31" spans="1:25" ht="16.5" thickBot="1" x14ac:dyDescent="0.3">
      <c r="A31" s="17"/>
      <c r="B31" s="18" t="s">
        <v>40</v>
      </c>
      <c r="C31" s="18">
        <f>C17+C25+C30</f>
        <v>1078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1078</v>
      </c>
      <c r="K31" s="18">
        <f>K17+K25+K30</f>
        <v>0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0</v>
      </c>
      <c r="T31" s="18">
        <v>0</v>
      </c>
      <c r="U31" s="18">
        <f t="shared" si="12"/>
        <v>0</v>
      </c>
      <c r="V31" s="18">
        <v>0</v>
      </c>
      <c r="W31" s="18">
        <f>W17+W25+W30</f>
        <v>1078</v>
      </c>
      <c r="X31" s="18">
        <f>X17+X25+X30</f>
        <v>3</v>
      </c>
      <c r="Y31" s="18">
        <f>Y17+Y25+Y30</f>
        <v>1081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10" workbookViewId="0">
      <selection activeCell="S31" sqref="S31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3.85546875" bestFit="1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17" width="3.85546875" bestFit="1" customWidth="1"/>
    <col min="18" max="18" width="4.5703125" customWidth="1"/>
    <col min="19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85546875" bestFit="1" customWidth="1"/>
    <col min="25" max="25" width="5.85546875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3.85546875" bestFit="1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3" width="3.85546875" bestFit="1" customWidth="1"/>
    <col min="274" max="274" width="4.5703125" customWidth="1"/>
    <col min="275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85546875" bestFit="1" customWidth="1"/>
    <col min="281" max="281" width="5.85546875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3.85546875" bestFit="1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29" width="3.85546875" bestFit="1" customWidth="1"/>
    <col min="530" max="530" width="4.5703125" customWidth="1"/>
    <col min="531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85546875" bestFit="1" customWidth="1"/>
    <col min="537" max="537" width="5.85546875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3.85546875" bestFit="1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5" width="3.85546875" bestFit="1" customWidth="1"/>
    <col min="786" max="786" width="4.5703125" customWidth="1"/>
    <col min="787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85546875" bestFit="1" customWidth="1"/>
    <col min="793" max="793" width="5.85546875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3.85546875" bestFit="1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1" width="3.85546875" bestFit="1" customWidth="1"/>
    <col min="1042" max="1042" width="4.5703125" customWidth="1"/>
    <col min="1043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85546875" bestFit="1" customWidth="1"/>
    <col min="1049" max="1049" width="5.85546875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3.85546875" bestFit="1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297" width="3.85546875" bestFit="1" customWidth="1"/>
    <col min="1298" max="1298" width="4.5703125" customWidth="1"/>
    <col min="1299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85546875" bestFit="1" customWidth="1"/>
    <col min="1305" max="1305" width="5.85546875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3.85546875" bestFit="1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3" width="3.85546875" bestFit="1" customWidth="1"/>
    <col min="1554" max="1554" width="4.5703125" customWidth="1"/>
    <col min="1555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85546875" bestFit="1" customWidth="1"/>
    <col min="1561" max="1561" width="5.85546875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3.85546875" bestFit="1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09" width="3.85546875" bestFit="1" customWidth="1"/>
    <col min="1810" max="1810" width="4.5703125" customWidth="1"/>
    <col min="1811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85546875" bestFit="1" customWidth="1"/>
    <col min="1817" max="1817" width="5.85546875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3.85546875" bestFit="1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5" width="3.85546875" bestFit="1" customWidth="1"/>
    <col min="2066" max="2066" width="4.5703125" customWidth="1"/>
    <col min="2067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85546875" bestFit="1" customWidth="1"/>
    <col min="2073" max="2073" width="5.85546875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3.85546875" bestFit="1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1" width="3.85546875" bestFit="1" customWidth="1"/>
    <col min="2322" max="2322" width="4.5703125" customWidth="1"/>
    <col min="2323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85546875" bestFit="1" customWidth="1"/>
    <col min="2329" max="2329" width="5.85546875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3.85546875" bestFit="1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77" width="3.85546875" bestFit="1" customWidth="1"/>
    <col min="2578" max="2578" width="4.5703125" customWidth="1"/>
    <col min="2579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85546875" bestFit="1" customWidth="1"/>
    <col min="2585" max="2585" width="5.85546875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3.85546875" bestFit="1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3" width="3.85546875" bestFit="1" customWidth="1"/>
    <col min="2834" max="2834" width="4.5703125" customWidth="1"/>
    <col min="2835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85546875" bestFit="1" customWidth="1"/>
    <col min="2841" max="2841" width="5.85546875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3.85546875" bestFit="1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89" width="3.85546875" bestFit="1" customWidth="1"/>
    <col min="3090" max="3090" width="4.5703125" customWidth="1"/>
    <col min="3091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85546875" bestFit="1" customWidth="1"/>
    <col min="3097" max="3097" width="5.85546875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3.85546875" bestFit="1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5" width="3.85546875" bestFit="1" customWidth="1"/>
    <col min="3346" max="3346" width="4.5703125" customWidth="1"/>
    <col min="3347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85546875" bestFit="1" customWidth="1"/>
    <col min="3353" max="3353" width="5.85546875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3.85546875" bestFit="1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1" width="3.85546875" bestFit="1" customWidth="1"/>
    <col min="3602" max="3602" width="4.5703125" customWidth="1"/>
    <col min="3603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85546875" bestFit="1" customWidth="1"/>
    <col min="3609" max="3609" width="5.85546875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3.85546875" bestFit="1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57" width="3.85546875" bestFit="1" customWidth="1"/>
    <col min="3858" max="3858" width="4.5703125" customWidth="1"/>
    <col min="3859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85546875" bestFit="1" customWidth="1"/>
    <col min="3865" max="3865" width="5.85546875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3.85546875" bestFit="1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3" width="3.85546875" bestFit="1" customWidth="1"/>
    <col min="4114" max="4114" width="4.5703125" customWidth="1"/>
    <col min="4115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85546875" bestFit="1" customWidth="1"/>
    <col min="4121" max="4121" width="5.85546875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3.85546875" bestFit="1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69" width="3.85546875" bestFit="1" customWidth="1"/>
    <col min="4370" max="4370" width="4.5703125" customWidth="1"/>
    <col min="4371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85546875" bestFit="1" customWidth="1"/>
    <col min="4377" max="4377" width="5.85546875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3.85546875" bestFit="1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5" width="3.85546875" bestFit="1" customWidth="1"/>
    <col min="4626" max="4626" width="4.5703125" customWidth="1"/>
    <col min="4627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85546875" bestFit="1" customWidth="1"/>
    <col min="4633" max="4633" width="5.85546875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3.85546875" bestFit="1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1" width="3.85546875" bestFit="1" customWidth="1"/>
    <col min="4882" max="4882" width="4.5703125" customWidth="1"/>
    <col min="4883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85546875" bestFit="1" customWidth="1"/>
    <col min="4889" max="4889" width="5.85546875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3.85546875" bestFit="1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37" width="3.85546875" bestFit="1" customWidth="1"/>
    <col min="5138" max="5138" width="4.5703125" customWidth="1"/>
    <col min="5139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85546875" bestFit="1" customWidth="1"/>
    <col min="5145" max="5145" width="5.85546875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3.85546875" bestFit="1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3" width="3.85546875" bestFit="1" customWidth="1"/>
    <col min="5394" max="5394" width="4.5703125" customWidth="1"/>
    <col min="5395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85546875" bestFit="1" customWidth="1"/>
    <col min="5401" max="5401" width="5.85546875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3.85546875" bestFit="1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49" width="3.85546875" bestFit="1" customWidth="1"/>
    <col min="5650" max="5650" width="4.5703125" customWidth="1"/>
    <col min="5651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85546875" bestFit="1" customWidth="1"/>
    <col min="5657" max="5657" width="5.85546875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3.85546875" bestFit="1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5" width="3.85546875" bestFit="1" customWidth="1"/>
    <col min="5906" max="5906" width="4.5703125" customWidth="1"/>
    <col min="5907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85546875" bestFit="1" customWidth="1"/>
    <col min="5913" max="5913" width="5.85546875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3.85546875" bestFit="1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1" width="3.85546875" bestFit="1" customWidth="1"/>
    <col min="6162" max="6162" width="4.5703125" customWidth="1"/>
    <col min="6163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85546875" bestFit="1" customWidth="1"/>
    <col min="6169" max="6169" width="5.85546875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3.85546875" bestFit="1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17" width="3.85546875" bestFit="1" customWidth="1"/>
    <col min="6418" max="6418" width="4.5703125" customWidth="1"/>
    <col min="6419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85546875" bestFit="1" customWidth="1"/>
    <col min="6425" max="6425" width="5.85546875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3.85546875" bestFit="1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3" width="3.85546875" bestFit="1" customWidth="1"/>
    <col min="6674" max="6674" width="4.5703125" customWidth="1"/>
    <col min="6675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85546875" bestFit="1" customWidth="1"/>
    <col min="6681" max="6681" width="5.85546875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3.85546875" bestFit="1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29" width="3.85546875" bestFit="1" customWidth="1"/>
    <col min="6930" max="6930" width="4.5703125" customWidth="1"/>
    <col min="6931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85546875" bestFit="1" customWidth="1"/>
    <col min="6937" max="6937" width="5.85546875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3.85546875" bestFit="1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5" width="3.85546875" bestFit="1" customWidth="1"/>
    <col min="7186" max="7186" width="4.5703125" customWidth="1"/>
    <col min="7187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85546875" bestFit="1" customWidth="1"/>
    <col min="7193" max="7193" width="5.85546875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3.85546875" bestFit="1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1" width="3.85546875" bestFit="1" customWidth="1"/>
    <col min="7442" max="7442" width="4.5703125" customWidth="1"/>
    <col min="7443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85546875" bestFit="1" customWidth="1"/>
    <col min="7449" max="7449" width="5.85546875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3.85546875" bestFit="1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697" width="3.85546875" bestFit="1" customWidth="1"/>
    <col min="7698" max="7698" width="4.5703125" customWidth="1"/>
    <col min="7699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85546875" bestFit="1" customWidth="1"/>
    <col min="7705" max="7705" width="5.85546875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3.85546875" bestFit="1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3" width="3.85546875" bestFit="1" customWidth="1"/>
    <col min="7954" max="7954" width="4.5703125" customWidth="1"/>
    <col min="7955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85546875" bestFit="1" customWidth="1"/>
    <col min="7961" max="7961" width="5.85546875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3.85546875" bestFit="1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09" width="3.85546875" bestFit="1" customWidth="1"/>
    <col min="8210" max="8210" width="4.5703125" customWidth="1"/>
    <col min="8211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85546875" bestFit="1" customWidth="1"/>
    <col min="8217" max="8217" width="5.85546875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3.85546875" bestFit="1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5" width="3.85546875" bestFit="1" customWidth="1"/>
    <col min="8466" max="8466" width="4.5703125" customWidth="1"/>
    <col min="8467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85546875" bestFit="1" customWidth="1"/>
    <col min="8473" max="8473" width="5.85546875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3.85546875" bestFit="1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1" width="3.85546875" bestFit="1" customWidth="1"/>
    <col min="8722" max="8722" width="4.5703125" customWidth="1"/>
    <col min="8723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85546875" bestFit="1" customWidth="1"/>
    <col min="8729" max="8729" width="5.85546875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3.85546875" bestFit="1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77" width="3.85546875" bestFit="1" customWidth="1"/>
    <col min="8978" max="8978" width="4.5703125" customWidth="1"/>
    <col min="8979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85546875" bestFit="1" customWidth="1"/>
    <col min="8985" max="8985" width="5.85546875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3.85546875" bestFit="1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3" width="3.85546875" bestFit="1" customWidth="1"/>
    <col min="9234" max="9234" width="4.5703125" customWidth="1"/>
    <col min="9235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85546875" bestFit="1" customWidth="1"/>
    <col min="9241" max="9241" width="5.85546875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3.85546875" bestFit="1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89" width="3.85546875" bestFit="1" customWidth="1"/>
    <col min="9490" max="9490" width="4.5703125" customWidth="1"/>
    <col min="9491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85546875" bestFit="1" customWidth="1"/>
    <col min="9497" max="9497" width="5.85546875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3.85546875" bestFit="1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5" width="3.85546875" bestFit="1" customWidth="1"/>
    <col min="9746" max="9746" width="4.5703125" customWidth="1"/>
    <col min="9747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85546875" bestFit="1" customWidth="1"/>
    <col min="9753" max="9753" width="5.85546875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3.85546875" bestFit="1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1" width="3.85546875" bestFit="1" customWidth="1"/>
    <col min="10002" max="10002" width="4.5703125" customWidth="1"/>
    <col min="10003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85546875" bestFit="1" customWidth="1"/>
    <col min="10009" max="10009" width="5.85546875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3.85546875" bestFit="1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57" width="3.85546875" bestFit="1" customWidth="1"/>
    <col min="10258" max="10258" width="4.5703125" customWidth="1"/>
    <col min="10259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85546875" bestFit="1" customWidth="1"/>
    <col min="10265" max="10265" width="5.85546875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3.85546875" bestFit="1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3" width="3.85546875" bestFit="1" customWidth="1"/>
    <col min="10514" max="10514" width="4.5703125" customWidth="1"/>
    <col min="10515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85546875" bestFit="1" customWidth="1"/>
    <col min="10521" max="10521" width="5.85546875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3.85546875" bestFit="1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69" width="3.85546875" bestFit="1" customWidth="1"/>
    <col min="10770" max="10770" width="4.5703125" customWidth="1"/>
    <col min="10771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85546875" bestFit="1" customWidth="1"/>
    <col min="10777" max="10777" width="5.85546875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3.85546875" bestFit="1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5" width="3.85546875" bestFit="1" customWidth="1"/>
    <col min="11026" max="11026" width="4.5703125" customWidth="1"/>
    <col min="11027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85546875" bestFit="1" customWidth="1"/>
    <col min="11033" max="11033" width="5.85546875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3.85546875" bestFit="1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1" width="3.85546875" bestFit="1" customWidth="1"/>
    <col min="11282" max="11282" width="4.5703125" customWidth="1"/>
    <col min="11283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85546875" bestFit="1" customWidth="1"/>
    <col min="11289" max="11289" width="5.85546875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3.85546875" bestFit="1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37" width="3.85546875" bestFit="1" customWidth="1"/>
    <col min="11538" max="11538" width="4.5703125" customWidth="1"/>
    <col min="11539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85546875" bestFit="1" customWidth="1"/>
    <col min="11545" max="11545" width="5.85546875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3.85546875" bestFit="1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3" width="3.85546875" bestFit="1" customWidth="1"/>
    <col min="11794" max="11794" width="4.5703125" customWidth="1"/>
    <col min="11795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85546875" bestFit="1" customWidth="1"/>
    <col min="11801" max="11801" width="5.85546875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3.85546875" bestFit="1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49" width="3.85546875" bestFit="1" customWidth="1"/>
    <col min="12050" max="12050" width="4.5703125" customWidth="1"/>
    <col min="12051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85546875" bestFit="1" customWidth="1"/>
    <col min="12057" max="12057" width="5.85546875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3.85546875" bestFit="1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5" width="3.85546875" bestFit="1" customWidth="1"/>
    <col min="12306" max="12306" width="4.5703125" customWidth="1"/>
    <col min="12307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85546875" bestFit="1" customWidth="1"/>
    <col min="12313" max="12313" width="5.85546875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3.85546875" bestFit="1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1" width="3.85546875" bestFit="1" customWidth="1"/>
    <col min="12562" max="12562" width="4.5703125" customWidth="1"/>
    <col min="12563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85546875" bestFit="1" customWidth="1"/>
    <col min="12569" max="12569" width="5.85546875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3.85546875" bestFit="1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17" width="3.85546875" bestFit="1" customWidth="1"/>
    <col min="12818" max="12818" width="4.5703125" customWidth="1"/>
    <col min="12819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85546875" bestFit="1" customWidth="1"/>
    <col min="12825" max="12825" width="5.85546875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3.85546875" bestFit="1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3" width="3.85546875" bestFit="1" customWidth="1"/>
    <col min="13074" max="13074" width="4.5703125" customWidth="1"/>
    <col min="13075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85546875" bestFit="1" customWidth="1"/>
    <col min="13081" max="13081" width="5.85546875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3.85546875" bestFit="1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29" width="3.85546875" bestFit="1" customWidth="1"/>
    <col min="13330" max="13330" width="4.5703125" customWidth="1"/>
    <col min="13331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85546875" bestFit="1" customWidth="1"/>
    <col min="13337" max="13337" width="5.85546875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3.85546875" bestFit="1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5" width="3.85546875" bestFit="1" customWidth="1"/>
    <col min="13586" max="13586" width="4.5703125" customWidth="1"/>
    <col min="13587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85546875" bestFit="1" customWidth="1"/>
    <col min="13593" max="13593" width="5.85546875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3.85546875" bestFit="1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1" width="3.85546875" bestFit="1" customWidth="1"/>
    <col min="13842" max="13842" width="4.5703125" customWidth="1"/>
    <col min="13843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85546875" bestFit="1" customWidth="1"/>
    <col min="13849" max="13849" width="5.85546875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3.85546875" bestFit="1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097" width="3.85546875" bestFit="1" customWidth="1"/>
    <col min="14098" max="14098" width="4.5703125" customWidth="1"/>
    <col min="14099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85546875" bestFit="1" customWidth="1"/>
    <col min="14105" max="14105" width="5.85546875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3.85546875" bestFit="1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3" width="3.85546875" bestFit="1" customWidth="1"/>
    <col min="14354" max="14354" width="4.5703125" customWidth="1"/>
    <col min="14355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85546875" bestFit="1" customWidth="1"/>
    <col min="14361" max="14361" width="5.85546875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3.85546875" bestFit="1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09" width="3.85546875" bestFit="1" customWidth="1"/>
    <col min="14610" max="14610" width="4.5703125" customWidth="1"/>
    <col min="14611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85546875" bestFit="1" customWidth="1"/>
    <col min="14617" max="14617" width="5.85546875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3.85546875" bestFit="1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5" width="3.85546875" bestFit="1" customWidth="1"/>
    <col min="14866" max="14866" width="4.5703125" customWidth="1"/>
    <col min="14867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85546875" bestFit="1" customWidth="1"/>
    <col min="14873" max="14873" width="5.85546875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3.85546875" bestFit="1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1" width="3.85546875" bestFit="1" customWidth="1"/>
    <col min="15122" max="15122" width="4.5703125" customWidth="1"/>
    <col min="15123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85546875" bestFit="1" customWidth="1"/>
    <col min="15129" max="15129" width="5.85546875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3.85546875" bestFit="1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77" width="3.85546875" bestFit="1" customWidth="1"/>
    <col min="15378" max="15378" width="4.5703125" customWidth="1"/>
    <col min="15379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85546875" bestFit="1" customWidth="1"/>
    <col min="15385" max="15385" width="5.85546875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3.85546875" bestFit="1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3" width="3.85546875" bestFit="1" customWidth="1"/>
    <col min="15634" max="15634" width="4.5703125" customWidth="1"/>
    <col min="15635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85546875" bestFit="1" customWidth="1"/>
    <col min="15641" max="15641" width="5.85546875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3.85546875" bestFit="1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89" width="3.85546875" bestFit="1" customWidth="1"/>
    <col min="15890" max="15890" width="4.5703125" customWidth="1"/>
    <col min="15891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85546875" bestFit="1" customWidth="1"/>
    <col min="15897" max="15897" width="5.85546875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3.85546875" bestFit="1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5" width="3.85546875" bestFit="1" customWidth="1"/>
    <col min="16146" max="16146" width="4.5703125" customWidth="1"/>
    <col min="16147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85546875" bestFit="1" customWidth="1"/>
    <col min="16153" max="16153" width="5.85546875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48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thickBot="1" x14ac:dyDescent="0.3"/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3" t="s">
        <v>14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139</v>
      </c>
      <c r="D7" s="7">
        <v>0</v>
      </c>
      <c r="E7" s="7"/>
      <c r="F7" s="7"/>
      <c r="G7" s="7"/>
      <c r="H7" s="7"/>
      <c r="I7" s="7"/>
      <c r="J7" s="8">
        <v>139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v>139</v>
      </c>
      <c r="X7" s="7">
        <v>0</v>
      </c>
      <c r="Y7" s="9">
        <v>139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>C8+E8+F8+G8+I8</f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0</v>
      </c>
      <c r="W8" s="8">
        <v>156</v>
      </c>
      <c r="X8" s="7">
        <v>0</v>
      </c>
      <c r="Y8" s="9">
        <v>156</v>
      </c>
    </row>
    <row r="9" spans="1:25" ht="15.75" x14ac:dyDescent="0.25">
      <c r="A9" s="5">
        <v>3</v>
      </c>
      <c r="B9" s="6" t="s">
        <v>28</v>
      </c>
      <c r="C9" s="7">
        <v>167</v>
      </c>
      <c r="D9" s="7">
        <v>1</v>
      </c>
      <c r="E9" s="7"/>
      <c r="F9" s="7"/>
      <c r="G9" s="7"/>
      <c r="H9" s="7"/>
      <c r="I9" s="7"/>
      <c r="J9" s="8">
        <v>167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v>183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645</v>
      </c>
      <c r="D11" s="11">
        <f>D7+D8+D9+D10</f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J7+J8+J9+J10</f>
        <v>645</v>
      </c>
      <c r="K11" s="11">
        <f>K7+K8+K9+K10</f>
        <v>0</v>
      </c>
      <c r="L11" s="11">
        <f t="shared" ref="L11:U11" si="0">L7+L8+L9+L10</f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v>0</v>
      </c>
      <c r="T11" s="11">
        <v>0</v>
      </c>
      <c r="U11" s="11">
        <f t="shared" si="0"/>
        <v>0</v>
      </c>
      <c r="V11" s="11">
        <v>0</v>
      </c>
      <c r="W11" s="11">
        <v>644</v>
      </c>
      <c r="X11" s="11">
        <f>X7+X8+X9+X10</f>
        <v>1</v>
      </c>
      <c r="Y11" s="12">
        <v>645</v>
      </c>
    </row>
    <row r="12" spans="1:25" ht="15.75" x14ac:dyDescent="0.25">
      <c r="A12" s="10">
        <v>1</v>
      </c>
      <c r="B12" s="7" t="s">
        <v>30</v>
      </c>
      <c r="C12" s="7">
        <v>25</v>
      </c>
      <c r="D12" s="7">
        <v>0</v>
      </c>
      <c r="E12" s="7"/>
      <c r="F12" s="7"/>
      <c r="G12" s="7"/>
      <c r="H12" s="7"/>
      <c r="I12" s="7"/>
      <c r="J12" s="8">
        <v>25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25</v>
      </c>
      <c r="X12" s="7">
        <v>0</v>
      </c>
      <c r="Y12" s="9">
        <v>25</v>
      </c>
    </row>
    <row r="13" spans="1:25" ht="15.75" x14ac:dyDescent="0.25">
      <c r="A13" s="5">
        <v>2</v>
      </c>
      <c r="B13" s="7" t="s">
        <v>30</v>
      </c>
      <c r="C13" s="7">
        <v>45</v>
      </c>
      <c r="D13" s="7">
        <v>0</v>
      </c>
      <c r="E13" s="7"/>
      <c r="F13" s="7"/>
      <c r="G13" s="7"/>
      <c r="H13" s="7"/>
      <c r="I13" s="7"/>
      <c r="J13" s="8">
        <f>C13+E13+F13+G13+I13</f>
        <v>45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45</v>
      </c>
      <c r="X13" s="7">
        <v>0</v>
      </c>
      <c r="Y13" s="9">
        <f>W13+X13</f>
        <v>45</v>
      </c>
    </row>
    <row r="14" spans="1:25" ht="15.75" x14ac:dyDescent="0.25">
      <c r="A14" s="5">
        <v>3</v>
      </c>
      <c r="B14" s="7" t="s">
        <v>30</v>
      </c>
      <c r="C14" s="7">
        <v>51</v>
      </c>
      <c r="D14" s="7">
        <v>0</v>
      </c>
      <c r="E14" s="7"/>
      <c r="F14" s="7"/>
      <c r="G14" s="7"/>
      <c r="H14" s="7"/>
      <c r="I14" s="7"/>
      <c r="J14" s="8">
        <f>C14+E14+F14+G14+I14</f>
        <v>51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v>51</v>
      </c>
      <c r="X14" s="7">
        <v>0</v>
      </c>
      <c r="Y14" s="9">
        <v>51</v>
      </c>
    </row>
    <row r="15" spans="1:25" ht="15.75" x14ac:dyDescent="0.25">
      <c r="A15" s="5">
        <v>4</v>
      </c>
      <c r="B15" s="7" t="s">
        <v>30</v>
      </c>
      <c r="C15" s="7">
        <v>52</v>
      </c>
      <c r="D15" s="7">
        <v>0</v>
      </c>
      <c r="E15" s="7"/>
      <c r="F15" s="7"/>
      <c r="G15" s="7"/>
      <c r="H15" s="7"/>
      <c r="I15" s="7"/>
      <c r="J15" s="8">
        <v>52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v>52</v>
      </c>
      <c r="X15" s="7">
        <v>0</v>
      </c>
      <c r="Y15" s="9">
        <v>52</v>
      </c>
    </row>
    <row r="16" spans="1:25" ht="15.75" x14ac:dyDescent="0.25">
      <c r="B16" s="8" t="s">
        <v>31</v>
      </c>
      <c r="C16" s="8">
        <f>C11+C12+C13+C14+C15</f>
        <v>818</v>
      </c>
      <c r="D16" s="8">
        <f>D11+D12+D13+D14+D15</f>
        <v>1</v>
      </c>
      <c r="E16" s="8">
        <v>0</v>
      </c>
      <c r="F16" s="8">
        <f>F7+F8+F9+F10+F15</f>
        <v>0</v>
      </c>
      <c r="G16" s="8">
        <v>0</v>
      </c>
      <c r="H16" s="8">
        <v>0</v>
      </c>
      <c r="I16" s="8">
        <f>I7+I8+I9+I10+I15</f>
        <v>0</v>
      </c>
      <c r="J16" s="8">
        <f>J11+J12+J13+J14+J15</f>
        <v>818</v>
      </c>
      <c r="K16" s="8">
        <f t="shared" ref="K16:Q16" si="1">K11+K12+K13+K15</f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v>0</v>
      </c>
      <c r="S16" s="8">
        <f>S11+S12+S13+S15</f>
        <v>0</v>
      </c>
      <c r="T16" s="8">
        <v>0</v>
      </c>
      <c r="U16" s="8">
        <f>U11+U12+U13+U15</f>
        <v>0</v>
      </c>
      <c r="V16" s="8">
        <v>0</v>
      </c>
      <c r="W16" s="8">
        <v>817</v>
      </c>
      <c r="X16" s="8">
        <v>1</v>
      </c>
      <c r="Y16" s="8">
        <v>818</v>
      </c>
    </row>
    <row r="17" spans="1:25" ht="15.75" x14ac:dyDescent="0.25">
      <c r="A17" s="5">
        <v>1</v>
      </c>
      <c r="B17" s="6" t="s">
        <v>32</v>
      </c>
      <c r="C17" s="7">
        <v>46</v>
      </c>
      <c r="D17" s="7">
        <v>0</v>
      </c>
      <c r="E17" s="7"/>
      <c r="F17" s="7"/>
      <c r="G17" s="7"/>
      <c r="H17" s="7"/>
      <c r="I17" s="7"/>
      <c r="J17" s="8">
        <v>46</v>
      </c>
      <c r="K17" s="7"/>
      <c r="L17" s="7"/>
      <c r="M17" s="7"/>
      <c r="N17" s="7"/>
      <c r="O17" s="7"/>
      <c r="P17" s="7"/>
      <c r="Q17" s="7"/>
      <c r="R17" s="7" t="s">
        <v>43</v>
      </c>
      <c r="S17" s="7"/>
      <c r="T17" s="7"/>
      <c r="U17" s="7"/>
      <c r="V17" s="7">
        <v>0</v>
      </c>
      <c r="W17" s="8">
        <v>46</v>
      </c>
      <c r="X17" s="7">
        <v>0</v>
      </c>
      <c r="Y17" s="9">
        <v>46</v>
      </c>
    </row>
    <row r="18" spans="1:25" ht="15.75" x14ac:dyDescent="0.25">
      <c r="A18" s="10"/>
      <c r="B18" s="11" t="s">
        <v>33</v>
      </c>
      <c r="C18" s="11">
        <f>C17</f>
        <v>46</v>
      </c>
      <c r="D18" s="11">
        <f t="shared" ref="D18:I18" si="2">D21+D17</f>
        <v>0</v>
      </c>
      <c r="E18" s="11"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ref="J18:U18" si="3">J17</f>
        <v>46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  <c r="O18" s="11">
        <f t="shared" si="3"/>
        <v>0</v>
      </c>
      <c r="P18" s="11">
        <f t="shared" si="3"/>
        <v>0</v>
      </c>
      <c r="Q18" s="11">
        <f t="shared" si="3"/>
        <v>0</v>
      </c>
      <c r="R18" s="11" t="str">
        <f t="shared" si="3"/>
        <v xml:space="preserve"> </v>
      </c>
      <c r="S18" s="11">
        <f t="shared" si="3"/>
        <v>0</v>
      </c>
      <c r="T18" s="11">
        <f t="shared" si="3"/>
        <v>0</v>
      </c>
      <c r="U18" s="11">
        <f t="shared" si="3"/>
        <v>0</v>
      </c>
      <c r="V18" s="11">
        <v>0</v>
      </c>
      <c r="W18" s="11">
        <v>46</v>
      </c>
      <c r="X18" s="11">
        <f>X21+X17</f>
        <v>0</v>
      </c>
      <c r="Y18" s="11">
        <v>46</v>
      </c>
    </row>
    <row r="19" spans="1:25" ht="15.75" x14ac:dyDescent="0.25">
      <c r="A19" s="16">
        <v>2</v>
      </c>
      <c r="B19" s="6" t="s">
        <v>32</v>
      </c>
      <c r="C19" s="7">
        <v>44</v>
      </c>
      <c r="D19" s="7">
        <v>0</v>
      </c>
      <c r="E19" s="7"/>
      <c r="F19" s="7"/>
      <c r="G19" s="7"/>
      <c r="H19" s="7"/>
      <c r="I19" s="7"/>
      <c r="J19" s="8">
        <v>44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0</v>
      </c>
      <c r="W19" s="8">
        <v>44</v>
      </c>
      <c r="X19" s="7">
        <v>0</v>
      </c>
      <c r="Y19" s="9">
        <v>44</v>
      </c>
    </row>
    <row r="20" spans="1:25" ht="15.75" x14ac:dyDescent="0.25">
      <c r="A20" s="10"/>
      <c r="B20" s="11" t="s">
        <v>34</v>
      </c>
      <c r="C20" s="11">
        <v>44</v>
      </c>
      <c r="D20" s="11">
        <f t="shared" ref="D20:I20" si="4">D19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v>44</v>
      </c>
      <c r="K20" s="11">
        <v>0</v>
      </c>
      <c r="L20" s="11">
        <f t="shared" ref="L20:U20" si="5">L19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v>0</v>
      </c>
      <c r="W20" s="11">
        <v>44</v>
      </c>
      <c r="X20" s="11">
        <f>X21+X19</f>
        <v>0</v>
      </c>
      <c r="Y20" s="11">
        <v>44</v>
      </c>
    </row>
    <row r="21" spans="1:25" ht="15.75" hidden="1" x14ac:dyDescent="0.25">
      <c r="A21" s="5">
        <v>3</v>
      </c>
      <c r="B21" s="6" t="s">
        <v>35</v>
      </c>
      <c r="C21" s="7">
        <v>0</v>
      </c>
      <c r="D21" s="7">
        <v>0</v>
      </c>
      <c r="E21" s="7"/>
      <c r="F21" s="7"/>
      <c r="G21" s="7"/>
      <c r="H21" s="7"/>
      <c r="I21" s="7"/>
      <c r="J21" s="8">
        <f>C21+E21+F21+G21+I21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>
        <v>0</v>
      </c>
      <c r="W21" s="8">
        <v>0</v>
      </c>
      <c r="X21" s="7">
        <f>Q21+R21</f>
        <v>0</v>
      </c>
      <c r="Y21" s="9">
        <f>W21+X21</f>
        <v>0</v>
      </c>
    </row>
    <row r="22" spans="1:25" ht="1.5" hidden="1" customHeight="1" x14ac:dyDescent="0.25">
      <c r="A22" s="5">
        <v>3</v>
      </c>
      <c r="B22" s="7" t="s">
        <v>44</v>
      </c>
      <c r="C22" s="7">
        <v>0</v>
      </c>
      <c r="D22" s="7">
        <v>0</v>
      </c>
      <c r="E22" s="7"/>
      <c r="F22" s="7"/>
      <c r="G22" s="7"/>
      <c r="H22" s="7"/>
      <c r="I22" s="7"/>
      <c r="J22" s="8">
        <f>C22+E22+F22+G22+I22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0</v>
      </c>
      <c r="W22" s="8">
        <v>0</v>
      </c>
      <c r="X22" s="7">
        <v>0</v>
      </c>
      <c r="Y22" s="9">
        <v>0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v>0</v>
      </c>
      <c r="F24" s="11">
        <f>F22+F23</f>
        <v>0</v>
      </c>
      <c r="G24" s="11">
        <f>G22+G23</f>
        <v>0</v>
      </c>
      <c r="H24" s="11">
        <f>H22+H23</f>
        <v>0</v>
      </c>
      <c r="I24" s="11">
        <f>I22+I23</f>
        <v>0</v>
      </c>
      <c r="J24" s="11">
        <v>46</v>
      </c>
      <c r="K24" s="11">
        <f t="shared" ref="K24:V24" si="6">K21+K23</f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  <c r="Q24" s="11">
        <f t="shared" si="6"/>
        <v>0</v>
      </c>
      <c r="R24" s="11">
        <f t="shared" si="6"/>
        <v>0</v>
      </c>
      <c r="S24" s="11">
        <f t="shared" si="6"/>
        <v>0</v>
      </c>
      <c r="T24" s="11">
        <f t="shared" si="6"/>
        <v>0</v>
      </c>
      <c r="U24" s="11">
        <f t="shared" si="6"/>
        <v>0</v>
      </c>
      <c r="V24" s="11">
        <f t="shared" si="6"/>
        <v>0</v>
      </c>
      <c r="W24" s="11">
        <v>46</v>
      </c>
      <c r="X24" s="11">
        <f>X22+X23</f>
        <v>0</v>
      </c>
      <c r="Y24" s="11">
        <v>46</v>
      </c>
    </row>
    <row r="25" spans="1:25" ht="15.75" x14ac:dyDescent="0.25">
      <c r="A25" s="22"/>
      <c r="B25" s="8" t="s">
        <v>45</v>
      </c>
      <c r="C25" s="8">
        <f t="shared" ref="C25:J25" si="7">C18+C20+C24</f>
        <v>136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136</v>
      </c>
      <c r="K25" s="8">
        <v>0</v>
      </c>
      <c r="L25" s="8">
        <f t="shared" ref="L25:Q25" si="8">L18+L20+L24</f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v>0</v>
      </c>
      <c r="S25" s="8">
        <f t="shared" ref="S25:Y25" si="9">S18+S20+S24</f>
        <v>0</v>
      </c>
      <c r="T25" s="8">
        <f t="shared" si="9"/>
        <v>0</v>
      </c>
      <c r="U25" s="8">
        <f t="shared" si="9"/>
        <v>0</v>
      </c>
      <c r="V25" s="8">
        <v>0</v>
      </c>
      <c r="W25" s="8">
        <f t="shared" si="9"/>
        <v>136</v>
      </c>
      <c r="X25" s="8">
        <f t="shared" si="9"/>
        <v>0</v>
      </c>
      <c r="Y25" s="8">
        <f t="shared" si="9"/>
        <v>136</v>
      </c>
    </row>
    <row r="26" spans="1:25" ht="15.75" x14ac:dyDescent="0.25">
      <c r="A26" s="5">
        <v>1</v>
      </c>
      <c r="B26" s="6" t="s">
        <v>38</v>
      </c>
      <c r="C26" s="7">
        <v>55</v>
      </c>
      <c r="D26" s="7">
        <v>1</v>
      </c>
      <c r="E26" s="7"/>
      <c r="F26" s="7"/>
      <c r="G26" s="7"/>
      <c r="H26" s="7"/>
      <c r="I26" s="7"/>
      <c r="J26" s="8">
        <v>55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v>54</v>
      </c>
      <c r="X26" s="7">
        <v>1</v>
      </c>
      <c r="Y26" s="9">
        <v>55</v>
      </c>
    </row>
    <row r="27" spans="1:25" ht="15.75" x14ac:dyDescent="0.25">
      <c r="A27" s="5">
        <v>2</v>
      </c>
      <c r="B27" s="6" t="s">
        <v>38</v>
      </c>
      <c r="C27" s="7">
        <v>42</v>
      </c>
      <c r="D27" s="7">
        <v>1</v>
      </c>
      <c r="E27" s="7"/>
      <c r="F27" s="7"/>
      <c r="G27" s="7"/>
      <c r="H27" s="7"/>
      <c r="I27" s="7"/>
      <c r="J27" s="8">
        <v>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v>11</v>
      </c>
      <c r="X28" s="7">
        <f>Q28+R28</f>
        <v>0</v>
      </c>
      <c r="Y28" s="9"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Q29+R29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127</v>
      </c>
      <c r="D30" s="11">
        <f>D26+D27+D28+D29</f>
        <v>2</v>
      </c>
      <c r="E30" s="11">
        <f>E26+E27+E28+E29</f>
        <v>0</v>
      </c>
      <c r="F30" s="11">
        <v>0</v>
      </c>
      <c r="G30" s="11">
        <f>G26+G27+G28+G29</f>
        <v>0</v>
      </c>
      <c r="H30" s="11">
        <f>H26+H27+H28+H29</f>
        <v>0</v>
      </c>
      <c r="I30" s="11">
        <f>I26+I27+I28+I29</f>
        <v>0</v>
      </c>
      <c r="J30" s="11">
        <v>127</v>
      </c>
      <c r="K30" s="11">
        <f t="shared" ref="K30:Y30" si="10">K26+K27+K28+K29</f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 t="shared" si="10"/>
        <v>0</v>
      </c>
      <c r="U30" s="11">
        <f t="shared" si="10"/>
        <v>0</v>
      </c>
      <c r="V30" s="11">
        <v>0</v>
      </c>
      <c r="W30" s="11">
        <f t="shared" si="10"/>
        <v>125</v>
      </c>
      <c r="X30" s="11">
        <v>2</v>
      </c>
      <c r="Y30" s="11">
        <f t="shared" si="10"/>
        <v>127</v>
      </c>
    </row>
    <row r="31" spans="1:25" ht="16.5" thickBot="1" x14ac:dyDescent="0.3">
      <c r="A31" s="17"/>
      <c r="B31" s="18" t="s">
        <v>40</v>
      </c>
      <c r="C31" s="18">
        <f>C16+C25+C30</f>
        <v>1081</v>
      </c>
      <c r="D31" s="18">
        <f>D16+D25+D30</f>
        <v>3</v>
      </c>
      <c r="E31" s="18">
        <v>0</v>
      </c>
      <c r="F31" s="18">
        <v>0</v>
      </c>
      <c r="G31" s="18">
        <v>0</v>
      </c>
      <c r="H31" s="18">
        <v>0</v>
      </c>
      <c r="I31" s="18">
        <f>I16+I25+I30</f>
        <v>0</v>
      </c>
      <c r="J31" s="18">
        <f>J16+J25+J30</f>
        <v>1081</v>
      </c>
      <c r="K31" s="18">
        <v>0</v>
      </c>
      <c r="L31" s="18">
        <f t="shared" ref="L31:Q31" si="11">L16+L25+L30</f>
        <v>0</v>
      </c>
      <c r="M31" s="18">
        <f t="shared" si="11"/>
        <v>0</v>
      </c>
      <c r="N31" s="18">
        <f t="shared" si="11"/>
        <v>0</v>
      </c>
      <c r="O31" s="18">
        <f t="shared" si="11"/>
        <v>0</v>
      </c>
      <c r="P31" s="18">
        <f t="shared" si="11"/>
        <v>0</v>
      </c>
      <c r="Q31" s="18">
        <f t="shared" si="11"/>
        <v>0</v>
      </c>
      <c r="R31" s="18">
        <v>0</v>
      </c>
      <c r="S31" s="18">
        <f t="shared" ref="S31:X31" si="12">S16+S25+S30</f>
        <v>0</v>
      </c>
      <c r="T31" s="18">
        <f t="shared" si="12"/>
        <v>0</v>
      </c>
      <c r="U31" s="18">
        <f t="shared" si="12"/>
        <v>0</v>
      </c>
      <c r="V31" s="18">
        <v>0</v>
      </c>
      <c r="W31" s="18">
        <f>W16+W25+W30</f>
        <v>1078</v>
      </c>
      <c r="X31" s="18">
        <f t="shared" si="12"/>
        <v>3</v>
      </c>
      <c r="Y31" s="18">
        <f>Y16+Y25+Y30</f>
        <v>1081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7" workbookViewId="0">
      <selection activeCell="R29" sqref="R29"/>
    </sheetView>
  </sheetViews>
  <sheetFormatPr defaultRowHeight="15" x14ac:dyDescent="0.25"/>
  <cols>
    <col min="1" max="1" width="3.85546875" bestFit="1" customWidth="1"/>
    <col min="2" max="2" width="36.5703125" customWidth="1"/>
    <col min="3" max="3" width="5.85546875" customWidth="1"/>
    <col min="4" max="4" width="3.85546875" bestFit="1" customWidth="1"/>
    <col min="5" max="5" width="4.42578125" customWidth="1"/>
    <col min="6" max="6" width="4.28515625" customWidth="1"/>
    <col min="7" max="7" width="6" customWidth="1"/>
    <col min="8" max="8" width="5.42578125" customWidth="1"/>
    <col min="9" max="9" width="3.42578125" customWidth="1"/>
    <col min="10" max="10" width="5.28515625" customWidth="1"/>
    <col min="11" max="11" width="5.42578125" customWidth="1"/>
    <col min="12" max="12" width="5.28515625" customWidth="1"/>
    <col min="13" max="13" width="4.5703125" customWidth="1"/>
    <col min="14" max="14" width="5.7109375" customWidth="1"/>
    <col min="15" max="15" width="3.85546875" bestFit="1" customWidth="1"/>
    <col min="16" max="16" width="5.5703125" customWidth="1"/>
    <col min="17" max="20" width="3.85546875" bestFit="1" customWidth="1"/>
    <col min="21" max="21" width="4.28515625" customWidth="1"/>
    <col min="22" max="22" width="4.140625" customWidth="1"/>
    <col min="23" max="23" width="5.7109375" customWidth="1"/>
    <col min="24" max="24" width="3.28515625" customWidth="1"/>
    <col min="25" max="25" width="6" customWidth="1"/>
    <col min="257" max="257" width="3.85546875" bestFit="1" customWidth="1"/>
    <col min="258" max="258" width="36.5703125" customWidth="1"/>
    <col min="259" max="259" width="5.85546875" customWidth="1"/>
    <col min="260" max="260" width="3.85546875" bestFit="1" customWidth="1"/>
    <col min="261" max="261" width="4.42578125" customWidth="1"/>
    <col min="262" max="262" width="4.28515625" customWidth="1"/>
    <col min="263" max="263" width="6" customWidth="1"/>
    <col min="264" max="264" width="5.42578125" customWidth="1"/>
    <col min="265" max="265" width="3.42578125" customWidth="1"/>
    <col min="266" max="266" width="5.28515625" customWidth="1"/>
    <col min="267" max="267" width="5.42578125" customWidth="1"/>
    <col min="268" max="268" width="5.28515625" customWidth="1"/>
    <col min="269" max="269" width="4.5703125" customWidth="1"/>
    <col min="270" max="270" width="5.7109375" customWidth="1"/>
    <col min="271" max="271" width="3.85546875" bestFit="1" customWidth="1"/>
    <col min="272" max="272" width="5.5703125" customWidth="1"/>
    <col min="273" max="276" width="3.85546875" bestFit="1" customWidth="1"/>
    <col min="277" max="277" width="4.28515625" customWidth="1"/>
    <col min="278" max="278" width="4.140625" customWidth="1"/>
    <col min="279" max="279" width="5.7109375" customWidth="1"/>
    <col min="280" max="280" width="3.28515625" customWidth="1"/>
    <col min="281" max="281" width="6" customWidth="1"/>
    <col min="513" max="513" width="3.85546875" bestFit="1" customWidth="1"/>
    <col min="514" max="514" width="36.5703125" customWidth="1"/>
    <col min="515" max="515" width="5.85546875" customWidth="1"/>
    <col min="516" max="516" width="3.85546875" bestFit="1" customWidth="1"/>
    <col min="517" max="517" width="4.42578125" customWidth="1"/>
    <col min="518" max="518" width="4.28515625" customWidth="1"/>
    <col min="519" max="519" width="6" customWidth="1"/>
    <col min="520" max="520" width="5.42578125" customWidth="1"/>
    <col min="521" max="521" width="3.42578125" customWidth="1"/>
    <col min="522" max="522" width="5.28515625" customWidth="1"/>
    <col min="523" max="523" width="5.42578125" customWidth="1"/>
    <col min="524" max="524" width="5.28515625" customWidth="1"/>
    <col min="525" max="525" width="4.5703125" customWidth="1"/>
    <col min="526" max="526" width="5.7109375" customWidth="1"/>
    <col min="527" max="527" width="3.85546875" bestFit="1" customWidth="1"/>
    <col min="528" max="528" width="5.5703125" customWidth="1"/>
    <col min="529" max="532" width="3.85546875" bestFit="1" customWidth="1"/>
    <col min="533" max="533" width="4.28515625" customWidth="1"/>
    <col min="534" max="534" width="4.140625" customWidth="1"/>
    <col min="535" max="535" width="5.7109375" customWidth="1"/>
    <col min="536" max="536" width="3.28515625" customWidth="1"/>
    <col min="537" max="537" width="6" customWidth="1"/>
    <col min="769" max="769" width="3.85546875" bestFit="1" customWidth="1"/>
    <col min="770" max="770" width="36.5703125" customWidth="1"/>
    <col min="771" max="771" width="5.85546875" customWidth="1"/>
    <col min="772" max="772" width="3.85546875" bestFit="1" customWidth="1"/>
    <col min="773" max="773" width="4.42578125" customWidth="1"/>
    <col min="774" max="774" width="4.28515625" customWidth="1"/>
    <col min="775" max="775" width="6" customWidth="1"/>
    <col min="776" max="776" width="5.42578125" customWidth="1"/>
    <col min="777" max="777" width="3.42578125" customWidth="1"/>
    <col min="778" max="778" width="5.28515625" customWidth="1"/>
    <col min="779" max="779" width="5.42578125" customWidth="1"/>
    <col min="780" max="780" width="5.28515625" customWidth="1"/>
    <col min="781" max="781" width="4.5703125" customWidth="1"/>
    <col min="782" max="782" width="5.7109375" customWidth="1"/>
    <col min="783" max="783" width="3.85546875" bestFit="1" customWidth="1"/>
    <col min="784" max="784" width="5.5703125" customWidth="1"/>
    <col min="785" max="788" width="3.85546875" bestFit="1" customWidth="1"/>
    <col min="789" max="789" width="4.28515625" customWidth="1"/>
    <col min="790" max="790" width="4.140625" customWidth="1"/>
    <col min="791" max="791" width="5.7109375" customWidth="1"/>
    <col min="792" max="792" width="3.28515625" customWidth="1"/>
    <col min="793" max="793" width="6" customWidth="1"/>
    <col min="1025" max="1025" width="3.85546875" bestFit="1" customWidth="1"/>
    <col min="1026" max="1026" width="36.5703125" customWidth="1"/>
    <col min="1027" max="1027" width="5.85546875" customWidth="1"/>
    <col min="1028" max="1028" width="3.85546875" bestFit="1" customWidth="1"/>
    <col min="1029" max="1029" width="4.42578125" customWidth="1"/>
    <col min="1030" max="1030" width="4.28515625" customWidth="1"/>
    <col min="1031" max="1031" width="6" customWidth="1"/>
    <col min="1032" max="1032" width="5.42578125" customWidth="1"/>
    <col min="1033" max="1033" width="3.42578125" customWidth="1"/>
    <col min="1034" max="1034" width="5.28515625" customWidth="1"/>
    <col min="1035" max="1035" width="5.42578125" customWidth="1"/>
    <col min="1036" max="1036" width="5.28515625" customWidth="1"/>
    <col min="1037" max="1037" width="4.5703125" customWidth="1"/>
    <col min="1038" max="1038" width="5.7109375" customWidth="1"/>
    <col min="1039" max="1039" width="3.85546875" bestFit="1" customWidth="1"/>
    <col min="1040" max="1040" width="5.5703125" customWidth="1"/>
    <col min="1041" max="1044" width="3.85546875" bestFit="1" customWidth="1"/>
    <col min="1045" max="1045" width="4.28515625" customWidth="1"/>
    <col min="1046" max="1046" width="4.140625" customWidth="1"/>
    <col min="1047" max="1047" width="5.7109375" customWidth="1"/>
    <col min="1048" max="1048" width="3.28515625" customWidth="1"/>
    <col min="1049" max="1049" width="6" customWidth="1"/>
    <col min="1281" max="1281" width="3.85546875" bestFit="1" customWidth="1"/>
    <col min="1282" max="1282" width="36.5703125" customWidth="1"/>
    <col min="1283" max="1283" width="5.85546875" customWidth="1"/>
    <col min="1284" max="1284" width="3.85546875" bestFit="1" customWidth="1"/>
    <col min="1285" max="1285" width="4.42578125" customWidth="1"/>
    <col min="1286" max="1286" width="4.28515625" customWidth="1"/>
    <col min="1287" max="1287" width="6" customWidth="1"/>
    <col min="1288" max="1288" width="5.42578125" customWidth="1"/>
    <col min="1289" max="1289" width="3.42578125" customWidth="1"/>
    <col min="1290" max="1290" width="5.28515625" customWidth="1"/>
    <col min="1291" max="1291" width="5.42578125" customWidth="1"/>
    <col min="1292" max="1292" width="5.28515625" customWidth="1"/>
    <col min="1293" max="1293" width="4.5703125" customWidth="1"/>
    <col min="1294" max="1294" width="5.7109375" customWidth="1"/>
    <col min="1295" max="1295" width="3.85546875" bestFit="1" customWidth="1"/>
    <col min="1296" max="1296" width="5.5703125" customWidth="1"/>
    <col min="1297" max="1300" width="3.85546875" bestFit="1" customWidth="1"/>
    <col min="1301" max="1301" width="4.28515625" customWidth="1"/>
    <col min="1302" max="1302" width="4.140625" customWidth="1"/>
    <col min="1303" max="1303" width="5.7109375" customWidth="1"/>
    <col min="1304" max="1304" width="3.28515625" customWidth="1"/>
    <col min="1305" max="1305" width="6" customWidth="1"/>
    <col min="1537" max="1537" width="3.85546875" bestFit="1" customWidth="1"/>
    <col min="1538" max="1538" width="36.5703125" customWidth="1"/>
    <col min="1539" max="1539" width="5.85546875" customWidth="1"/>
    <col min="1540" max="1540" width="3.85546875" bestFit="1" customWidth="1"/>
    <col min="1541" max="1541" width="4.42578125" customWidth="1"/>
    <col min="1542" max="1542" width="4.28515625" customWidth="1"/>
    <col min="1543" max="1543" width="6" customWidth="1"/>
    <col min="1544" max="1544" width="5.42578125" customWidth="1"/>
    <col min="1545" max="1545" width="3.42578125" customWidth="1"/>
    <col min="1546" max="1546" width="5.28515625" customWidth="1"/>
    <col min="1547" max="1547" width="5.42578125" customWidth="1"/>
    <col min="1548" max="1548" width="5.28515625" customWidth="1"/>
    <col min="1549" max="1549" width="4.5703125" customWidth="1"/>
    <col min="1550" max="1550" width="5.7109375" customWidth="1"/>
    <col min="1551" max="1551" width="3.85546875" bestFit="1" customWidth="1"/>
    <col min="1552" max="1552" width="5.5703125" customWidth="1"/>
    <col min="1553" max="1556" width="3.85546875" bestFit="1" customWidth="1"/>
    <col min="1557" max="1557" width="4.28515625" customWidth="1"/>
    <col min="1558" max="1558" width="4.140625" customWidth="1"/>
    <col min="1559" max="1559" width="5.7109375" customWidth="1"/>
    <col min="1560" max="1560" width="3.28515625" customWidth="1"/>
    <col min="1561" max="1561" width="6" customWidth="1"/>
    <col min="1793" max="1793" width="3.85546875" bestFit="1" customWidth="1"/>
    <col min="1794" max="1794" width="36.5703125" customWidth="1"/>
    <col min="1795" max="1795" width="5.85546875" customWidth="1"/>
    <col min="1796" max="1796" width="3.85546875" bestFit="1" customWidth="1"/>
    <col min="1797" max="1797" width="4.42578125" customWidth="1"/>
    <col min="1798" max="1798" width="4.28515625" customWidth="1"/>
    <col min="1799" max="1799" width="6" customWidth="1"/>
    <col min="1800" max="1800" width="5.42578125" customWidth="1"/>
    <col min="1801" max="1801" width="3.42578125" customWidth="1"/>
    <col min="1802" max="1802" width="5.28515625" customWidth="1"/>
    <col min="1803" max="1803" width="5.42578125" customWidth="1"/>
    <col min="1804" max="1804" width="5.28515625" customWidth="1"/>
    <col min="1805" max="1805" width="4.5703125" customWidth="1"/>
    <col min="1806" max="1806" width="5.7109375" customWidth="1"/>
    <col min="1807" max="1807" width="3.85546875" bestFit="1" customWidth="1"/>
    <col min="1808" max="1808" width="5.5703125" customWidth="1"/>
    <col min="1809" max="1812" width="3.85546875" bestFit="1" customWidth="1"/>
    <col min="1813" max="1813" width="4.28515625" customWidth="1"/>
    <col min="1814" max="1814" width="4.140625" customWidth="1"/>
    <col min="1815" max="1815" width="5.7109375" customWidth="1"/>
    <col min="1816" max="1816" width="3.28515625" customWidth="1"/>
    <col min="1817" max="1817" width="6" customWidth="1"/>
    <col min="2049" max="2049" width="3.85546875" bestFit="1" customWidth="1"/>
    <col min="2050" max="2050" width="36.5703125" customWidth="1"/>
    <col min="2051" max="2051" width="5.85546875" customWidth="1"/>
    <col min="2052" max="2052" width="3.85546875" bestFit="1" customWidth="1"/>
    <col min="2053" max="2053" width="4.42578125" customWidth="1"/>
    <col min="2054" max="2054" width="4.28515625" customWidth="1"/>
    <col min="2055" max="2055" width="6" customWidth="1"/>
    <col min="2056" max="2056" width="5.42578125" customWidth="1"/>
    <col min="2057" max="2057" width="3.42578125" customWidth="1"/>
    <col min="2058" max="2058" width="5.28515625" customWidth="1"/>
    <col min="2059" max="2059" width="5.42578125" customWidth="1"/>
    <col min="2060" max="2060" width="5.28515625" customWidth="1"/>
    <col min="2061" max="2061" width="4.5703125" customWidth="1"/>
    <col min="2062" max="2062" width="5.7109375" customWidth="1"/>
    <col min="2063" max="2063" width="3.85546875" bestFit="1" customWidth="1"/>
    <col min="2064" max="2064" width="5.5703125" customWidth="1"/>
    <col min="2065" max="2068" width="3.85546875" bestFit="1" customWidth="1"/>
    <col min="2069" max="2069" width="4.28515625" customWidth="1"/>
    <col min="2070" max="2070" width="4.140625" customWidth="1"/>
    <col min="2071" max="2071" width="5.7109375" customWidth="1"/>
    <col min="2072" max="2072" width="3.28515625" customWidth="1"/>
    <col min="2073" max="2073" width="6" customWidth="1"/>
    <col min="2305" max="2305" width="3.85546875" bestFit="1" customWidth="1"/>
    <col min="2306" max="2306" width="36.5703125" customWidth="1"/>
    <col min="2307" max="2307" width="5.85546875" customWidth="1"/>
    <col min="2308" max="2308" width="3.85546875" bestFit="1" customWidth="1"/>
    <col min="2309" max="2309" width="4.42578125" customWidth="1"/>
    <col min="2310" max="2310" width="4.28515625" customWidth="1"/>
    <col min="2311" max="2311" width="6" customWidth="1"/>
    <col min="2312" max="2312" width="5.42578125" customWidth="1"/>
    <col min="2313" max="2313" width="3.42578125" customWidth="1"/>
    <col min="2314" max="2314" width="5.28515625" customWidth="1"/>
    <col min="2315" max="2315" width="5.42578125" customWidth="1"/>
    <col min="2316" max="2316" width="5.28515625" customWidth="1"/>
    <col min="2317" max="2317" width="4.5703125" customWidth="1"/>
    <col min="2318" max="2318" width="5.7109375" customWidth="1"/>
    <col min="2319" max="2319" width="3.85546875" bestFit="1" customWidth="1"/>
    <col min="2320" max="2320" width="5.5703125" customWidth="1"/>
    <col min="2321" max="2324" width="3.85546875" bestFit="1" customWidth="1"/>
    <col min="2325" max="2325" width="4.28515625" customWidth="1"/>
    <col min="2326" max="2326" width="4.140625" customWidth="1"/>
    <col min="2327" max="2327" width="5.7109375" customWidth="1"/>
    <col min="2328" max="2328" width="3.28515625" customWidth="1"/>
    <col min="2329" max="2329" width="6" customWidth="1"/>
    <col min="2561" max="2561" width="3.85546875" bestFit="1" customWidth="1"/>
    <col min="2562" max="2562" width="36.5703125" customWidth="1"/>
    <col min="2563" max="2563" width="5.85546875" customWidth="1"/>
    <col min="2564" max="2564" width="3.85546875" bestFit="1" customWidth="1"/>
    <col min="2565" max="2565" width="4.42578125" customWidth="1"/>
    <col min="2566" max="2566" width="4.28515625" customWidth="1"/>
    <col min="2567" max="2567" width="6" customWidth="1"/>
    <col min="2568" max="2568" width="5.42578125" customWidth="1"/>
    <col min="2569" max="2569" width="3.42578125" customWidth="1"/>
    <col min="2570" max="2570" width="5.28515625" customWidth="1"/>
    <col min="2571" max="2571" width="5.42578125" customWidth="1"/>
    <col min="2572" max="2572" width="5.28515625" customWidth="1"/>
    <col min="2573" max="2573" width="4.5703125" customWidth="1"/>
    <col min="2574" max="2574" width="5.7109375" customWidth="1"/>
    <col min="2575" max="2575" width="3.85546875" bestFit="1" customWidth="1"/>
    <col min="2576" max="2576" width="5.5703125" customWidth="1"/>
    <col min="2577" max="2580" width="3.85546875" bestFit="1" customWidth="1"/>
    <col min="2581" max="2581" width="4.28515625" customWidth="1"/>
    <col min="2582" max="2582" width="4.140625" customWidth="1"/>
    <col min="2583" max="2583" width="5.7109375" customWidth="1"/>
    <col min="2584" max="2584" width="3.28515625" customWidth="1"/>
    <col min="2585" max="2585" width="6" customWidth="1"/>
    <col min="2817" max="2817" width="3.85546875" bestFit="1" customWidth="1"/>
    <col min="2818" max="2818" width="36.5703125" customWidth="1"/>
    <col min="2819" max="2819" width="5.85546875" customWidth="1"/>
    <col min="2820" max="2820" width="3.85546875" bestFit="1" customWidth="1"/>
    <col min="2821" max="2821" width="4.42578125" customWidth="1"/>
    <col min="2822" max="2822" width="4.28515625" customWidth="1"/>
    <col min="2823" max="2823" width="6" customWidth="1"/>
    <col min="2824" max="2824" width="5.42578125" customWidth="1"/>
    <col min="2825" max="2825" width="3.42578125" customWidth="1"/>
    <col min="2826" max="2826" width="5.28515625" customWidth="1"/>
    <col min="2827" max="2827" width="5.42578125" customWidth="1"/>
    <col min="2828" max="2828" width="5.28515625" customWidth="1"/>
    <col min="2829" max="2829" width="4.5703125" customWidth="1"/>
    <col min="2830" max="2830" width="5.7109375" customWidth="1"/>
    <col min="2831" max="2831" width="3.85546875" bestFit="1" customWidth="1"/>
    <col min="2832" max="2832" width="5.5703125" customWidth="1"/>
    <col min="2833" max="2836" width="3.85546875" bestFit="1" customWidth="1"/>
    <col min="2837" max="2837" width="4.28515625" customWidth="1"/>
    <col min="2838" max="2838" width="4.140625" customWidth="1"/>
    <col min="2839" max="2839" width="5.7109375" customWidth="1"/>
    <col min="2840" max="2840" width="3.28515625" customWidth="1"/>
    <col min="2841" max="2841" width="6" customWidth="1"/>
    <col min="3073" max="3073" width="3.85546875" bestFit="1" customWidth="1"/>
    <col min="3074" max="3074" width="36.5703125" customWidth="1"/>
    <col min="3075" max="3075" width="5.85546875" customWidth="1"/>
    <col min="3076" max="3076" width="3.85546875" bestFit="1" customWidth="1"/>
    <col min="3077" max="3077" width="4.42578125" customWidth="1"/>
    <col min="3078" max="3078" width="4.28515625" customWidth="1"/>
    <col min="3079" max="3079" width="6" customWidth="1"/>
    <col min="3080" max="3080" width="5.42578125" customWidth="1"/>
    <col min="3081" max="3081" width="3.42578125" customWidth="1"/>
    <col min="3082" max="3082" width="5.28515625" customWidth="1"/>
    <col min="3083" max="3083" width="5.42578125" customWidth="1"/>
    <col min="3084" max="3084" width="5.28515625" customWidth="1"/>
    <col min="3085" max="3085" width="4.5703125" customWidth="1"/>
    <col min="3086" max="3086" width="5.7109375" customWidth="1"/>
    <col min="3087" max="3087" width="3.85546875" bestFit="1" customWidth="1"/>
    <col min="3088" max="3088" width="5.5703125" customWidth="1"/>
    <col min="3089" max="3092" width="3.85546875" bestFit="1" customWidth="1"/>
    <col min="3093" max="3093" width="4.28515625" customWidth="1"/>
    <col min="3094" max="3094" width="4.140625" customWidth="1"/>
    <col min="3095" max="3095" width="5.7109375" customWidth="1"/>
    <col min="3096" max="3096" width="3.28515625" customWidth="1"/>
    <col min="3097" max="3097" width="6" customWidth="1"/>
    <col min="3329" max="3329" width="3.85546875" bestFit="1" customWidth="1"/>
    <col min="3330" max="3330" width="36.5703125" customWidth="1"/>
    <col min="3331" max="3331" width="5.85546875" customWidth="1"/>
    <col min="3332" max="3332" width="3.85546875" bestFit="1" customWidth="1"/>
    <col min="3333" max="3333" width="4.42578125" customWidth="1"/>
    <col min="3334" max="3334" width="4.28515625" customWidth="1"/>
    <col min="3335" max="3335" width="6" customWidth="1"/>
    <col min="3336" max="3336" width="5.42578125" customWidth="1"/>
    <col min="3337" max="3337" width="3.42578125" customWidth="1"/>
    <col min="3338" max="3338" width="5.28515625" customWidth="1"/>
    <col min="3339" max="3339" width="5.42578125" customWidth="1"/>
    <col min="3340" max="3340" width="5.28515625" customWidth="1"/>
    <col min="3341" max="3341" width="4.5703125" customWidth="1"/>
    <col min="3342" max="3342" width="5.7109375" customWidth="1"/>
    <col min="3343" max="3343" width="3.85546875" bestFit="1" customWidth="1"/>
    <col min="3344" max="3344" width="5.5703125" customWidth="1"/>
    <col min="3345" max="3348" width="3.85546875" bestFit="1" customWidth="1"/>
    <col min="3349" max="3349" width="4.28515625" customWidth="1"/>
    <col min="3350" max="3350" width="4.140625" customWidth="1"/>
    <col min="3351" max="3351" width="5.7109375" customWidth="1"/>
    <col min="3352" max="3352" width="3.28515625" customWidth="1"/>
    <col min="3353" max="3353" width="6" customWidth="1"/>
    <col min="3585" max="3585" width="3.85546875" bestFit="1" customWidth="1"/>
    <col min="3586" max="3586" width="36.5703125" customWidth="1"/>
    <col min="3587" max="3587" width="5.85546875" customWidth="1"/>
    <col min="3588" max="3588" width="3.85546875" bestFit="1" customWidth="1"/>
    <col min="3589" max="3589" width="4.42578125" customWidth="1"/>
    <col min="3590" max="3590" width="4.28515625" customWidth="1"/>
    <col min="3591" max="3591" width="6" customWidth="1"/>
    <col min="3592" max="3592" width="5.42578125" customWidth="1"/>
    <col min="3593" max="3593" width="3.42578125" customWidth="1"/>
    <col min="3594" max="3594" width="5.28515625" customWidth="1"/>
    <col min="3595" max="3595" width="5.42578125" customWidth="1"/>
    <col min="3596" max="3596" width="5.28515625" customWidth="1"/>
    <col min="3597" max="3597" width="4.5703125" customWidth="1"/>
    <col min="3598" max="3598" width="5.7109375" customWidth="1"/>
    <col min="3599" max="3599" width="3.85546875" bestFit="1" customWidth="1"/>
    <col min="3600" max="3600" width="5.5703125" customWidth="1"/>
    <col min="3601" max="3604" width="3.85546875" bestFit="1" customWidth="1"/>
    <col min="3605" max="3605" width="4.28515625" customWidth="1"/>
    <col min="3606" max="3606" width="4.140625" customWidth="1"/>
    <col min="3607" max="3607" width="5.7109375" customWidth="1"/>
    <col min="3608" max="3608" width="3.28515625" customWidth="1"/>
    <col min="3609" max="3609" width="6" customWidth="1"/>
    <col min="3841" max="3841" width="3.85546875" bestFit="1" customWidth="1"/>
    <col min="3842" max="3842" width="36.5703125" customWidth="1"/>
    <col min="3843" max="3843" width="5.85546875" customWidth="1"/>
    <col min="3844" max="3844" width="3.85546875" bestFit="1" customWidth="1"/>
    <col min="3845" max="3845" width="4.42578125" customWidth="1"/>
    <col min="3846" max="3846" width="4.28515625" customWidth="1"/>
    <col min="3847" max="3847" width="6" customWidth="1"/>
    <col min="3848" max="3848" width="5.42578125" customWidth="1"/>
    <col min="3849" max="3849" width="3.42578125" customWidth="1"/>
    <col min="3850" max="3850" width="5.28515625" customWidth="1"/>
    <col min="3851" max="3851" width="5.42578125" customWidth="1"/>
    <col min="3852" max="3852" width="5.28515625" customWidth="1"/>
    <col min="3853" max="3853" width="4.5703125" customWidth="1"/>
    <col min="3854" max="3854" width="5.7109375" customWidth="1"/>
    <col min="3855" max="3855" width="3.85546875" bestFit="1" customWidth="1"/>
    <col min="3856" max="3856" width="5.5703125" customWidth="1"/>
    <col min="3857" max="3860" width="3.85546875" bestFit="1" customWidth="1"/>
    <col min="3861" max="3861" width="4.28515625" customWidth="1"/>
    <col min="3862" max="3862" width="4.140625" customWidth="1"/>
    <col min="3863" max="3863" width="5.7109375" customWidth="1"/>
    <col min="3864" max="3864" width="3.28515625" customWidth="1"/>
    <col min="3865" max="3865" width="6" customWidth="1"/>
    <col min="4097" max="4097" width="3.85546875" bestFit="1" customWidth="1"/>
    <col min="4098" max="4098" width="36.5703125" customWidth="1"/>
    <col min="4099" max="4099" width="5.85546875" customWidth="1"/>
    <col min="4100" max="4100" width="3.85546875" bestFit="1" customWidth="1"/>
    <col min="4101" max="4101" width="4.42578125" customWidth="1"/>
    <col min="4102" max="4102" width="4.28515625" customWidth="1"/>
    <col min="4103" max="4103" width="6" customWidth="1"/>
    <col min="4104" max="4104" width="5.42578125" customWidth="1"/>
    <col min="4105" max="4105" width="3.42578125" customWidth="1"/>
    <col min="4106" max="4106" width="5.28515625" customWidth="1"/>
    <col min="4107" max="4107" width="5.42578125" customWidth="1"/>
    <col min="4108" max="4108" width="5.28515625" customWidth="1"/>
    <col min="4109" max="4109" width="4.5703125" customWidth="1"/>
    <col min="4110" max="4110" width="5.7109375" customWidth="1"/>
    <col min="4111" max="4111" width="3.85546875" bestFit="1" customWidth="1"/>
    <col min="4112" max="4112" width="5.5703125" customWidth="1"/>
    <col min="4113" max="4116" width="3.85546875" bestFit="1" customWidth="1"/>
    <col min="4117" max="4117" width="4.28515625" customWidth="1"/>
    <col min="4118" max="4118" width="4.140625" customWidth="1"/>
    <col min="4119" max="4119" width="5.7109375" customWidth="1"/>
    <col min="4120" max="4120" width="3.28515625" customWidth="1"/>
    <col min="4121" max="4121" width="6" customWidth="1"/>
    <col min="4353" max="4353" width="3.85546875" bestFit="1" customWidth="1"/>
    <col min="4354" max="4354" width="36.5703125" customWidth="1"/>
    <col min="4355" max="4355" width="5.85546875" customWidth="1"/>
    <col min="4356" max="4356" width="3.85546875" bestFit="1" customWidth="1"/>
    <col min="4357" max="4357" width="4.42578125" customWidth="1"/>
    <col min="4358" max="4358" width="4.28515625" customWidth="1"/>
    <col min="4359" max="4359" width="6" customWidth="1"/>
    <col min="4360" max="4360" width="5.42578125" customWidth="1"/>
    <col min="4361" max="4361" width="3.42578125" customWidth="1"/>
    <col min="4362" max="4362" width="5.28515625" customWidth="1"/>
    <col min="4363" max="4363" width="5.42578125" customWidth="1"/>
    <col min="4364" max="4364" width="5.28515625" customWidth="1"/>
    <col min="4365" max="4365" width="4.5703125" customWidth="1"/>
    <col min="4366" max="4366" width="5.7109375" customWidth="1"/>
    <col min="4367" max="4367" width="3.85546875" bestFit="1" customWidth="1"/>
    <col min="4368" max="4368" width="5.5703125" customWidth="1"/>
    <col min="4369" max="4372" width="3.85546875" bestFit="1" customWidth="1"/>
    <col min="4373" max="4373" width="4.28515625" customWidth="1"/>
    <col min="4374" max="4374" width="4.140625" customWidth="1"/>
    <col min="4375" max="4375" width="5.7109375" customWidth="1"/>
    <col min="4376" max="4376" width="3.28515625" customWidth="1"/>
    <col min="4377" max="4377" width="6" customWidth="1"/>
    <col min="4609" max="4609" width="3.85546875" bestFit="1" customWidth="1"/>
    <col min="4610" max="4610" width="36.5703125" customWidth="1"/>
    <col min="4611" max="4611" width="5.85546875" customWidth="1"/>
    <col min="4612" max="4612" width="3.85546875" bestFit="1" customWidth="1"/>
    <col min="4613" max="4613" width="4.42578125" customWidth="1"/>
    <col min="4614" max="4614" width="4.28515625" customWidth="1"/>
    <col min="4615" max="4615" width="6" customWidth="1"/>
    <col min="4616" max="4616" width="5.42578125" customWidth="1"/>
    <col min="4617" max="4617" width="3.42578125" customWidth="1"/>
    <col min="4618" max="4618" width="5.28515625" customWidth="1"/>
    <col min="4619" max="4619" width="5.42578125" customWidth="1"/>
    <col min="4620" max="4620" width="5.28515625" customWidth="1"/>
    <col min="4621" max="4621" width="4.5703125" customWidth="1"/>
    <col min="4622" max="4622" width="5.7109375" customWidth="1"/>
    <col min="4623" max="4623" width="3.85546875" bestFit="1" customWidth="1"/>
    <col min="4624" max="4624" width="5.5703125" customWidth="1"/>
    <col min="4625" max="4628" width="3.85546875" bestFit="1" customWidth="1"/>
    <col min="4629" max="4629" width="4.28515625" customWidth="1"/>
    <col min="4630" max="4630" width="4.140625" customWidth="1"/>
    <col min="4631" max="4631" width="5.7109375" customWidth="1"/>
    <col min="4632" max="4632" width="3.28515625" customWidth="1"/>
    <col min="4633" max="4633" width="6" customWidth="1"/>
    <col min="4865" max="4865" width="3.85546875" bestFit="1" customWidth="1"/>
    <col min="4866" max="4866" width="36.5703125" customWidth="1"/>
    <col min="4867" max="4867" width="5.85546875" customWidth="1"/>
    <col min="4868" max="4868" width="3.85546875" bestFit="1" customWidth="1"/>
    <col min="4869" max="4869" width="4.42578125" customWidth="1"/>
    <col min="4870" max="4870" width="4.28515625" customWidth="1"/>
    <col min="4871" max="4871" width="6" customWidth="1"/>
    <col min="4872" max="4872" width="5.42578125" customWidth="1"/>
    <col min="4873" max="4873" width="3.42578125" customWidth="1"/>
    <col min="4874" max="4874" width="5.28515625" customWidth="1"/>
    <col min="4875" max="4875" width="5.42578125" customWidth="1"/>
    <col min="4876" max="4876" width="5.28515625" customWidth="1"/>
    <col min="4877" max="4877" width="4.5703125" customWidth="1"/>
    <col min="4878" max="4878" width="5.7109375" customWidth="1"/>
    <col min="4879" max="4879" width="3.85546875" bestFit="1" customWidth="1"/>
    <col min="4880" max="4880" width="5.5703125" customWidth="1"/>
    <col min="4881" max="4884" width="3.85546875" bestFit="1" customWidth="1"/>
    <col min="4885" max="4885" width="4.28515625" customWidth="1"/>
    <col min="4886" max="4886" width="4.140625" customWidth="1"/>
    <col min="4887" max="4887" width="5.7109375" customWidth="1"/>
    <col min="4888" max="4888" width="3.28515625" customWidth="1"/>
    <col min="4889" max="4889" width="6" customWidth="1"/>
    <col min="5121" max="5121" width="3.85546875" bestFit="1" customWidth="1"/>
    <col min="5122" max="5122" width="36.5703125" customWidth="1"/>
    <col min="5123" max="5123" width="5.85546875" customWidth="1"/>
    <col min="5124" max="5124" width="3.85546875" bestFit="1" customWidth="1"/>
    <col min="5125" max="5125" width="4.42578125" customWidth="1"/>
    <col min="5126" max="5126" width="4.28515625" customWidth="1"/>
    <col min="5127" max="5127" width="6" customWidth="1"/>
    <col min="5128" max="5128" width="5.42578125" customWidth="1"/>
    <col min="5129" max="5129" width="3.42578125" customWidth="1"/>
    <col min="5130" max="5130" width="5.28515625" customWidth="1"/>
    <col min="5131" max="5131" width="5.42578125" customWidth="1"/>
    <col min="5132" max="5132" width="5.28515625" customWidth="1"/>
    <col min="5133" max="5133" width="4.5703125" customWidth="1"/>
    <col min="5134" max="5134" width="5.7109375" customWidth="1"/>
    <col min="5135" max="5135" width="3.85546875" bestFit="1" customWidth="1"/>
    <col min="5136" max="5136" width="5.5703125" customWidth="1"/>
    <col min="5137" max="5140" width="3.85546875" bestFit="1" customWidth="1"/>
    <col min="5141" max="5141" width="4.28515625" customWidth="1"/>
    <col min="5142" max="5142" width="4.140625" customWidth="1"/>
    <col min="5143" max="5143" width="5.7109375" customWidth="1"/>
    <col min="5144" max="5144" width="3.28515625" customWidth="1"/>
    <col min="5145" max="5145" width="6" customWidth="1"/>
    <col min="5377" max="5377" width="3.85546875" bestFit="1" customWidth="1"/>
    <col min="5378" max="5378" width="36.5703125" customWidth="1"/>
    <col min="5379" max="5379" width="5.85546875" customWidth="1"/>
    <col min="5380" max="5380" width="3.85546875" bestFit="1" customWidth="1"/>
    <col min="5381" max="5381" width="4.42578125" customWidth="1"/>
    <col min="5382" max="5382" width="4.28515625" customWidth="1"/>
    <col min="5383" max="5383" width="6" customWidth="1"/>
    <col min="5384" max="5384" width="5.42578125" customWidth="1"/>
    <col min="5385" max="5385" width="3.42578125" customWidth="1"/>
    <col min="5386" max="5386" width="5.28515625" customWidth="1"/>
    <col min="5387" max="5387" width="5.42578125" customWidth="1"/>
    <col min="5388" max="5388" width="5.28515625" customWidth="1"/>
    <col min="5389" max="5389" width="4.5703125" customWidth="1"/>
    <col min="5390" max="5390" width="5.7109375" customWidth="1"/>
    <col min="5391" max="5391" width="3.85546875" bestFit="1" customWidth="1"/>
    <col min="5392" max="5392" width="5.5703125" customWidth="1"/>
    <col min="5393" max="5396" width="3.85546875" bestFit="1" customWidth="1"/>
    <col min="5397" max="5397" width="4.28515625" customWidth="1"/>
    <col min="5398" max="5398" width="4.140625" customWidth="1"/>
    <col min="5399" max="5399" width="5.7109375" customWidth="1"/>
    <col min="5400" max="5400" width="3.28515625" customWidth="1"/>
    <col min="5401" max="5401" width="6" customWidth="1"/>
    <col min="5633" max="5633" width="3.85546875" bestFit="1" customWidth="1"/>
    <col min="5634" max="5634" width="36.5703125" customWidth="1"/>
    <col min="5635" max="5635" width="5.85546875" customWidth="1"/>
    <col min="5636" max="5636" width="3.85546875" bestFit="1" customWidth="1"/>
    <col min="5637" max="5637" width="4.42578125" customWidth="1"/>
    <col min="5638" max="5638" width="4.28515625" customWidth="1"/>
    <col min="5639" max="5639" width="6" customWidth="1"/>
    <col min="5640" max="5640" width="5.42578125" customWidth="1"/>
    <col min="5641" max="5641" width="3.42578125" customWidth="1"/>
    <col min="5642" max="5642" width="5.28515625" customWidth="1"/>
    <col min="5643" max="5643" width="5.42578125" customWidth="1"/>
    <col min="5644" max="5644" width="5.28515625" customWidth="1"/>
    <col min="5645" max="5645" width="4.5703125" customWidth="1"/>
    <col min="5646" max="5646" width="5.7109375" customWidth="1"/>
    <col min="5647" max="5647" width="3.85546875" bestFit="1" customWidth="1"/>
    <col min="5648" max="5648" width="5.5703125" customWidth="1"/>
    <col min="5649" max="5652" width="3.85546875" bestFit="1" customWidth="1"/>
    <col min="5653" max="5653" width="4.28515625" customWidth="1"/>
    <col min="5654" max="5654" width="4.140625" customWidth="1"/>
    <col min="5655" max="5655" width="5.7109375" customWidth="1"/>
    <col min="5656" max="5656" width="3.28515625" customWidth="1"/>
    <col min="5657" max="5657" width="6" customWidth="1"/>
    <col min="5889" max="5889" width="3.85546875" bestFit="1" customWidth="1"/>
    <col min="5890" max="5890" width="36.5703125" customWidth="1"/>
    <col min="5891" max="5891" width="5.85546875" customWidth="1"/>
    <col min="5892" max="5892" width="3.85546875" bestFit="1" customWidth="1"/>
    <col min="5893" max="5893" width="4.42578125" customWidth="1"/>
    <col min="5894" max="5894" width="4.28515625" customWidth="1"/>
    <col min="5895" max="5895" width="6" customWidth="1"/>
    <col min="5896" max="5896" width="5.42578125" customWidth="1"/>
    <col min="5897" max="5897" width="3.42578125" customWidth="1"/>
    <col min="5898" max="5898" width="5.28515625" customWidth="1"/>
    <col min="5899" max="5899" width="5.42578125" customWidth="1"/>
    <col min="5900" max="5900" width="5.28515625" customWidth="1"/>
    <col min="5901" max="5901" width="4.5703125" customWidth="1"/>
    <col min="5902" max="5902" width="5.7109375" customWidth="1"/>
    <col min="5903" max="5903" width="3.85546875" bestFit="1" customWidth="1"/>
    <col min="5904" max="5904" width="5.5703125" customWidth="1"/>
    <col min="5905" max="5908" width="3.85546875" bestFit="1" customWidth="1"/>
    <col min="5909" max="5909" width="4.28515625" customWidth="1"/>
    <col min="5910" max="5910" width="4.140625" customWidth="1"/>
    <col min="5911" max="5911" width="5.7109375" customWidth="1"/>
    <col min="5912" max="5912" width="3.28515625" customWidth="1"/>
    <col min="5913" max="5913" width="6" customWidth="1"/>
    <col min="6145" max="6145" width="3.85546875" bestFit="1" customWidth="1"/>
    <col min="6146" max="6146" width="36.5703125" customWidth="1"/>
    <col min="6147" max="6147" width="5.85546875" customWidth="1"/>
    <col min="6148" max="6148" width="3.85546875" bestFit="1" customWidth="1"/>
    <col min="6149" max="6149" width="4.42578125" customWidth="1"/>
    <col min="6150" max="6150" width="4.28515625" customWidth="1"/>
    <col min="6151" max="6151" width="6" customWidth="1"/>
    <col min="6152" max="6152" width="5.42578125" customWidth="1"/>
    <col min="6153" max="6153" width="3.42578125" customWidth="1"/>
    <col min="6154" max="6154" width="5.28515625" customWidth="1"/>
    <col min="6155" max="6155" width="5.42578125" customWidth="1"/>
    <col min="6156" max="6156" width="5.28515625" customWidth="1"/>
    <col min="6157" max="6157" width="4.5703125" customWidth="1"/>
    <col min="6158" max="6158" width="5.7109375" customWidth="1"/>
    <col min="6159" max="6159" width="3.85546875" bestFit="1" customWidth="1"/>
    <col min="6160" max="6160" width="5.5703125" customWidth="1"/>
    <col min="6161" max="6164" width="3.85546875" bestFit="1" customWidth="1"/>
    <col min="6165" max="6165" width="4.28515625" customWidth="1"/>
    <col min="6166" max="6166" width="4.140625" customWidth="1"/>
    <col min="6167" max="6167" width="5.7109375" customWidth="1"/>
    <col min="6168" max="6168" width="3.28515625" customWidth="1"/>
    <col min="6169" max="6169" width="6" customWidth="1"/>
    <col min="6401" max="6401" width="3.85546875" bestFit="1" customWidth="1"/>
    <col min="6402" max="6402" width="36.5703125" customWidth="1"/>
    <col min="6403" max="6403" width="5.85546875" customWidth="1"/>
    <col min="6404" max="6404" width="3.85546875" bestFit="1" customWidth="1"/>
    <col min="6405" max="6405" width="4.42578125" customWidth="1"/>
    <col min="6406" max="6406" width="4.28515625" customWidth="1"/>
    <col min="6407" max="6407" width="6" customWidth="1"/>
    <col min="6408" max="6408" width="5.42578125" customWidth="1"/>
    <col min="6409" max="6409" width="3.42578125" customWidth="1"/>
    <col min="6410" max="6410" width="5.28515625" customWidth="1"/>
    <col min="6411" max="6411" width="5.42578125" customWidth="1"/>
    <col min="6412" max="6412" width="5.28515625" customWidth="1"/>
    <col min="6413" max="6413" width="4.5703125" customWidth="1"/>
    <col min="6414" max="6414" width="5.7109375" customWidth="1"/>
    <col min="6415" max="6415" width="3.85546875" bestFit="1" customWidth="1"/>
    <col min="6416" max="6416" width="5.5703125" customWidth="1"/>
    <col min="6417" max="6420" width="3.85546875" bestFit="1" customWidth="1"/>
    <col min="6421" max="6421" width="4.28515625" customWidth="1"/>
    <col min="6422" max="6422" width="4.140625" customWidth="1"/>
    <col min="6423" max="6423" width="5.7109375" customWidth="1"/>
    <col min="6424" max="6424" width="3.28515625" customWidth="1"/>
    <col min="6425" max="6425" width="6" customWidth="1"/>
    <col min="6657" max="6657" width="3.85546875" bestFit="1" customWidth="1"/>
    <col min="6658" max="6658" width="36.5703125" customWidth="1"/>
    <col min="6659" max="6659" width="5.85546875" customWidth="1"/>
    <col min="6660" max="6660" width="3.85546875" bestFit="1" customWidth="1"/>
    <col min="6661" max="6661" width="4.42578125" customWidth="1"/>
    <col min="6662" max="6662" width="4.28515625" customWidth="1"/>
    <col min="6663" max="6663" width="6" customWidth="1"/>
    <col min="6664" max="6664" width="5.42578125" customWidth="1"/>
    <col min="6665" max="6665" width="3.42578125" customWidth="1"/>
    <col min="6666" max="6666" width="5.28515625" customWidth="1"/>
    <col min="6667" max="6667" width="5.42578125" customWidth="1"/>
    <col min="6668" max="6668" width="5.28515625" customWidth="1"/>
    <col min="6669" max="6669" width="4.5703125" customWidth="1"/>
    <col min="6670" max="6670" width="5.7109375" customWidth="1"/>
    <col min="6671" max="6671" width="3.85546875" bestFit="1" customWidth="1"/>
    <col min="6672" max="6672" width="5.5703125" customWidth="1"/>
    <col min="6673" max="6676" width="3.85546875" bestFit="1" customWidth="1"/>
    <col min="6677" max="6677" width="4.28515625" customWidth="1"/>
    <col min="6678" max="6678" width="4.140625" customWidth="1"/>
    <col min="6679" max="6679" width="5.7109375" customWidth="1"/>
    <col min="6680" max="6680" width="3.28515625" customWidth="1"/>
    <col min="6681" max="6681" width="6" customWidth="1"/>
    <col min="6913" max="6913" width="3.85546875" bestFit="1" customWidth="1"/>
    <col min="6914" max="6914" width="36.5703125" customWidth="1"/>
    <col min="6915" max="6915" width="5.85546875" customWidth="1"/>
    <col min="6916" max="6916" width="3.85546875" bestFit="1" customWidth="1"/>
    <col min="6917" max="6917" width="4.42578125" customWidth="1"/>
    <col min="6918" max="6918" width="4.28515625" customWidth="1"/>
    <col min="6919" max="6919" width="6" customWidth="1"/>
    <col min="6920" max="6920" width="5.42578125" customWidth="1"/>
    <col min="6921" max="6921" width="3.42578125" customWidth="1"/>
    <col min="6922" max="6922" width="5.28515625" customWidth="1"/>
    <col min="6923" max="6923" width="5.42578125" customWidth="1"/>
    <col min="6924" max="6924" width="5.28515625" customWidth="1"/>
    <col min="6925" max="6925" width="4.5703125" customWidth="1"/>
    <col min="6926" max="6926" width="5.7109375" customWidth="1"/>
    <col min="6927" max="6927" width="3.85546875" bestFit="1" customWidth="1"/>
    <col min="6928" max="6928" width="5.5703125" customWidth="1"/>
    <col min="6929" max="6932" width="3.85546875" bestFit="1" customWidth="1"/>
    <col min="6933" max="6933" width="4.28515625" customWidth="1"/>
    <col min="6934" max="6934" width="4.140625" customWidth="1"/>
    <col min="6935" max="6935" width="5.7109375" customWidth="1"/>
    <col min="6936" max="6936" width="3.28515625" customWidth="1"/>
    <col min="6937" max="6937" width="6" customWidth="1"/>
    <col min="7169" max="7169" width="3.85546875" bestFit="1" customWidth="1"/>
    <col min="7170" max="7170" width="36.5703125" customWidth="1"/>
    <col min="7171" max="7171" width="5.85546875" customWidth="1"/>
    <col min="7172" max="7172" width="3.85546875" bestFit="1" customWidth="1"/>
    <col min="7173" max="7173" width="4.42578125" customWidth="1"/>
    <col min="7174" max="7174" width="4.28515625" customWidth="1"/>
    <col min="7175" max="7175" width="6" customWidth="1"/>
    <col min="7176" max="7176" width="5.42578125" customWidth="1"/>
    <col min="7177" max="7177" width="3.42578125" customWidth="1"/>
    <col min="7178" max="7178" width="5.28515625" customWidth="1"/>
    <col min="7179" max="7179" width="5.42578125" customWidth="1"/>
    <col min="7180" max="7180" width="5.28515625" customWidth="1"/>
    <col min="7181" max="7181" width="4.5703125" customWidth="1"/>
    <col min="7182" max="7182" width="5.7109375" customWidth="1"/>
    <col min="7183" max="7183" width="3.85546875" bestFit="1" customWidth="1"/>
    <col min="7184" max="7184" width="5.5703125" customWidth="1"/>
    <col min="7185" max="7188" width="3.85546875" bestFit="1" customWidth="1"/>
    <col min="7189" max="7189" width="4.28515625" customWidth="1"/>
    <col min="7190" max="7190" width="4.140625" customWidth="1"/>
    <col min="7191" max="7191" width="5.7109375" customWidth="1"/>
    <col min="7192" max="7192" width="3.28515625" customWidth="1"/>
    <col min="7193" max="7193" width="6" customWidth="1"/>
    <col min="7425" max="7425" width="3.85546875" bestFit="1" customWidth="1"/>
    <col min="7426" max="7426" width="36.5703125" customWidth="1"/>
    <col min="7427" max="7427" width="5.85546875" customWidth="1"/>
    <col min="7428" max="7428" width="3.85546875" bestFit="1" customWidth="1"/>
    <col min="7429" max="7429" width="4.42578125" customWidth="1"/>
    <col min="7430" max="7430" width="4.28515625" customWidth="1"/>
    <col min="7431" max="7431" width="6" customWidth="1"/>
    <col min="7432" max="7432" width="5.42578125" customWidth="1"/>
    <col min="7433" max="7433" width="3.42578125" customWidth="1"/>
    <col min="7434" max="7434" width="5.28515625" customWidth="1"/>
    <col min="7435" max="7435" width="5.42578125" customWidth="1"/>
    <col min="7436" max="7436" width="5.28515625" customWidth="1"/>
    <col min="7437" max="7437" width="4.5703125" customWidth="1"/>
    <col min="7438" max="7438" width="5.7109375" customWidth="1"/>
    <col min="7439" max="7439" width="3.85546875" bestFit="1" customWidth="1"/>
    <col min="7440" max="7440" width="5.5703125" customWidth="1"/>
    <col min="7441" max="7444" width="3.85546875" bestFit="1" customWidth="1"/>
    <col min="7445" max="7445" width="4.28515625" customWidth="1"/>
    <col min="7446" max="7446" width="4.140625" customWidth="1"/>
    <col min="7447" max="7447" width="5.7109375" customWidth="1"/>
    <col min="7448" max="7448" width="3.28515625" customWidth="1"/>
    <col min="7449" max="7449" width="6" customWidth="1"/>
    <col min="7681" max="7681" width="3.85546875" bestFit="1" customWidth="1"/>
    <col min="7682" max="7682" width="36.5703125" customWidth="1"/>
    <col min="7683" max="7683" width="5.85546875" customWidth="1"/>
    <col min="7684" max="7684" width="3.85546875" bestFit="1" customWidth="1"/>
    <col min="7685" max="7685" width="4.42578125" customWidth="1"/>
    <col min="7686" max="7686" width="4.28515625" customWidth="1"/>
    <col min="7687" max="7687" width="6" customWidth="1"/>
    <col min="7688" max="7688" width="5.42578125" customWidth="1"/>
    <col min="7689" max="7689" width="3.42578125" customWidth="1"/>
    <col min="7690" max="7690" width="5.28515625" customWidth="1"/>
    <col min="7691" max="7691" width="5.42578125" customWidth="1"/>
    <col min="7692" max="7692" width="5.28515625" customWidth="1"/>
    <col min="7693" max="7693" width="4.5703125" customWidth="1"/>
    <col min="7694" max="7694" width="5.7109375" customWidth="1"/>
    <col min="7695" max="7695" width="3.85546875" bestFit="1" customWidth="1"/>
    <col min="7696" max="7696" width="5.5703125" customWidth="1"/>
    <col min="7697" max="7700" width="3.85546875" bestFit="1" customWidth="1"/>
    <col min="7701" max="7701" width="4.28515625" customWidth="1"/>
    <col min="7702" max="7702" width="4.140625" customWidth="1"/>
    <col min="7703" max="7703" width="5.7109375" customWidth="1"/>
    <col min="7704" max="7704" width="3.28515625" customWidth="1"/>
    <col min="7705" max="7705" width="6" customWidth="1"/>
    <col min="7937" max="7937" width="3.85546875" bestFit="1" customWidth="1"/>
    <col min="7938" max="7938" width="36.5703125" customWidth="1"/>
    <col min="7939" max="7939" width="5.85546875" customWidth="1"/>
    <col min="7940" max="7940" width="3.85546875" bestFit="1" customWidth="1"/>
    <col min="7941" max="7941" width="4.42578125" customWidth="1"/>
    <col min="7942" max="7942" width="4.28515625" customWidth="1"/>
    <col min="7943" max="7943" width="6" customWidth="1"/>
    <col min="7944" max="7944" width="5.42578125" customWidth="1"/>
    <col min="7945" max="7945" width="3.42578125" customWidth="1"/>
    <col min="7946" max="7946" width="5.28515625" customWidth="1"/>
    <col min="7947" max="7947" width="5.42578125" customWidth="1"/>
    <col min="7948" max="7948" width="5.28515625" customWidth="1"/>
    <col min="7949" max="7949" width="4.5703125" customWidth="1"/>
    <col min="7950" max="7950" width="5.7109375" customWidth="1"/>
    <col min="7951" max="7951" width="3.85546875" bestFit="1" customWidth="1"/>
    <col min="7952" max="7952" width="5.5703125" customWidth="1"/>
    <col min="7953" max="7956" width="3.85546875" bestFit="1" customWidth="1"/>
    <col min="7957" max="7957" width="4.28515625" customWidth="1"/>
    <col min="7958" max="7958" width="4.140625" customWidth="1"/>
    <col min="7959" max="7959" width="5.7109375" customWidth="1"/>
    <col min="7960" max="7960" width="3.28515625" customWidth="1"/>
    <col min="7961" max="7961" width="6" customWidth="1"/>
    <col min="8193" max="8193" width="3.85546875" bestFit="1" customWidth="1"/>
    <col min="8194" max="8194" width="36.5703125" customWidth="1"/>
    <col min="8195" max="8195" width="5.85546875" customWidth="1"/>
    <col min="8196" max="8196" width="3.85546875" bestFit="1" customWidth="1"/>
    <col min="8197" max="8197" width="4.42578125" customWidth="1"/>
    <col min="8198" max="8198" width="4.28515625" customWidth="1"/>
    <col min="8199" max="8199" width="6" customWidth="1"/>
    <col min="8200" max="8200" width="5.42578125" customWidth="1"/>
    <col min="8201" max="8201" width="3.42578125" customWidth="1"/>
    <col min="8202" max="8202" width="5.28515625" customWidth="1"/>
    <col min="8203" max="8203" width="5.42578125" customWidth="1"/>
    <col min="8204" max="8204" width="5.28515625" customWidth="1"/>
    <col min="8205" max="8205" width="4.5703125" customWidth="1"/>
    <col min="8206" max="8206" width="5.7109375" customWidth="1"/>
    <col min="8207" max="8207" width="3.85546875" bestFit="1" customWidth="1"/>
    <col min="8208" max="8208" width="5.5703125" customWidth="1"/>
    <col min="8209" max="8212" width="3.85546875" bestFit="1" customWidth="1"/>
    <col min="8213" max="8213" width="4.28515625" customWidth="1"/>
    <col min="8214" max="8214" width="4.140625" customWidth="1"/>
    <col min="8215" max="8215" width="5.7109375" customWidth="1"/>
    <col min="8216" max="8216" width="3.28515625" customWidth="1"/>
    <col min="8217" max="8217" width="6" customWidth="1"/>
    <col min="8449" max="8449" width="3.85546875" bestFit="1" customWidth="1"/>
    <col min="8450" max="8450" width="36.5703125" customWidth="1"/>
    <col min="8451" max="8451" width="5.85546875" customWidth="1"/>
    <col min="8452" max="8452" width="3.85546875" bestFit="1" customWidth="1"/>
    <col min="8453" max="8453" width="4.42578125" customWidth="1"/>
    <col min="8454" max="8454" width="4.28515625" customWidth="1"/>
    <col min="8455" max="8455" width="6" customWidth="1"/>
    <col min="8456" max="8456" width="5.42578125" customWidth="1"/>
    <col min="8457" max="8457" width="3.42578125" customWidth="1"/>
    <col min="8458" max="8458" width="5.28515625" customWidth="1"/>
    <col min="8459" max="8459" width="5.42578125" customWidth="1"/>
    <col min="8460" max="8460" width="5.28515625" customWidth="1"/>
    <col min="8461" max="8461" width="4.5703125" customWidth="1"/>
    <col min="8462" max="8462" width="5.7109375" customWidth="1"/>
    <col min="8463" max="8463" width="3.85546875" bestFit="1" customWidth="1"/>
    <col min="8464" max="8464" width="5.5703125" customWidth="1"/>
    <col min="8465" max="8468" width="3.85546875" bestFit="1" customWidth="1"/>
    <col min="8469" max="8469" width="4.28515625" customWidth="1"/>
    <col min="8470" max="8470" width="4.140625" customWidth="1"/>
    <col min="8471" max="8471" width="5.7109375" customWidth="1"/>
    <col min="8472" max="8472" width="3.28515625" customWidth="1"/>
    <col min="8473" max="8473" width="6" customWidth="1"/>
    <col min="8705" max="8705" width="3.85546875" bestFit="1" customWidth="1"/>
    <col min="8706" max="8706" width="36.5703125" customWidth="1"/>
    <col min="8707" max="8707" width="5.85546875" customWidth="1"/>
    <col min="8708" max="8708" width="3.85546875" bestFit="1" customWidth="1"/>
    <col min="8709" max="8709" width="4.42578125" customWidth="1"/>
    <col min="8710" max="8710" width="4.28515625" customWidth="1"/>
    <col min="8711" max="8711" width="6" customWidth="1"/>
    <col min="8712" max="8712" width="5.42578125" customWidth="1"/>
    <col min="8713" max="8713" width="3.42578125" customWidth="1"/>
    <col min="8714" max="8714" width="5.28515625" customWidth="1"/>
    <col min="8715" max="8715" width="5.42578125" customWidth="1"/>
    <col min="8716" max="8716" width="5.28515625" customWidth="1"/>
    <col min="8717" max="8717" width="4.5703125" customWidth="1"/>
    <col min="8718" max="8718" width="5.7109375" customWidth="1"/>
    <col min="8719" max="8719" width="3.85546875" bestFit="1" customWidth="1"/>
    <col min="8720" max="8720" width="5.5703125" customWidth="1"/>
    <col min="8721" max="8724" width="3.85546875" bestFit="1" customWidth="1"/>
    <col min="8725" max="8725" width="4.28515625" customWidth="1"/>
    <col min="8726" max="8726" width="4.140625" customWidth="1"/>
    <col min="8727" max="8727" width="5.7109375" customWidth="1"/>
    <col min="8728" max="8728" width="3.28515625" customWidth="1"/>
    <col min="8729" max="8729" width="6" customWidth="1"/>
    <col min="8961" max="8961" width="3.85546875" bestFit="1" customWidth="1"/>
    <col min="8962" max="8962" width="36.5703125" customWidth="1"/>
    <col min="8963" max="8963" width="5.85546875" customWidth="1"/>
    <col min="8964" max="8964" width="3.85546875" bestFit="1" customWidth="1"/>
    <col min="8965" max="8965" width="4.42578125" customWidth="1"/>
    <col min="8966" max="8966" width="4.28515625" customWidth="1"/>
    <col min="8967" max="8967" width="6" customWidth="1"/>
    <col min="8968" max="8968" width="5.42578125" customWidth="1"/>
    <col min="8969" max="8969" width="3.42578125" customWidth="1"/>
    <col min="8970" max="8970" width="5.28515625" customWidth="1"/>
    <col min="8971" max="8971" width="5.42578125" customWidth="1"/>
    <col min="8972" max="8972" width="5.28515625" customWidth="1"/>
    <col min="8973" max="8973" width="4.5703125" customWidth="1"/>
    <col min="8974" max="8974" width="5.7109375" customWidth="1"/>
    <col min="8975" max="8975" width="3.85546875" bestFit="1" customWidth="1"/>
    <col min="8976" max="8976" width="5.5703125" customWidth="1"/>
    <col min="8977" max="8980" width="3.85546875" bestFit="1" customWidth="1"/>
    <col min="8981" max="8981" width="4.28515625" customWidth="1"/>
    <col min="8982" max="8982" width="4.140625" customWidth="1"/>
    <col min="8983" max="8983" width="5.7109375" customWidth="1"/>
    <col min="8984" max="8984" width="3.28515625" customWidth="1"/>
    <col min="8985" max="8985" width="6" customWidth="1"/>
    <col min="9217" max="9217" width="3.85546875" bestFit="1" customWidth="1"/>
    <col min="9218" max="9218" width="36.5703125" customWidth="1"/>
    <col min="9219" max="9219" width="5.85546875" customWidth="1"/>
    <col min="9220" max="9220" width="3.85546875" bestFit="1" customWidth="1"/>
    <col min="9221" max="9221" width="4.42578125" customWidth="1"/>
    <col min="9222" max="9222" width="4.28515625" customWidth="1"/>
    <col min="9223" max="9223" width="6" customWidth="1"/>
    <col min="9224" max="9224" width="5.42578125" customWidth="1"/>
    <col min="9225" max="9225" width="3.42578125" customWidth="1"/>
    <col min="9226" max="9226" width="5.28515625" customWidth="1"/>
    <col min="9227" max="9227" width="5.42578125" customWidth="1"/>
    <col min="9228" max="9228" width="5.28515625" customWidth="1"/>
    <col min="9229" max="9229" width="4.5703125" customWidth="1"/>
    <col min="9230" max="9230" width="5.7109375" customWidth="1"/>
    <col min="9231" max="9231" width="3.85546875" bestFit="1" customWidth="1"/>
    <col min="9232" max="9232" width="5.5703125" customWidth="1"/>
    <col min="9233" max="9236" width="3.85546875" bestFit="1" customWidth="1"/>
    <col min="9237" max="9237" width="4.28515625" customWidth="1"/>
    <col min="9238" max="9238" width="4.140625" customWidth="1"/>
    <col min="9239" max="9239" width="5.7109375" customWidth="1"/>
    <col min="9240" max="9240" width="3.28515625" customWidth="1"/>
    <col min="9241" max="9241" width="6" customWidth="1"/>
    <col min="9473" max="9473" width="3.85546875" bestFit="1" customWidth="1"/>
    <col min="9474" max="9474" width="36.5703125" customWidth="1"/>
    <col min="9475" max="9475" width="5.85546875" customWidth="1"/>
    <col min="9476" max="9476" width="3.85546875" bestFit="1" customWidth="1"/>
    <col min="9477" max="9477" width="4.42578125" customWidth="1"/>
    <col min="9478" max="9478" width="4.28515625" customWidth="1"/>
    <col min="9479" max="9479" width="6" customWidth="1"/>
    <col min="9480" max="9480" width="5.42578125" customWidth="1"/>
    <col min="9481" max="9481" width="3.42578125" customWidth="1"/>
    <col min="9482" max="9482" width="5.28515625" customWidth="1"/>
    <col min="9483" max="9483" width="5.42578125" customWidth="1"/>
    <col min="9484" max="9484" width="5.28515625" customWidth="1"/>
    <col min="9485" max="9485" width="4.5703125" customWidth="1"/>
    <col min="9486" max="9486" width="5.7109375" customWidth="1"/>
    <col min="9487" max="9487" width="3.85546875" bestFit="1" customWidth="1"/>
    <col min="9488" max="9488" width="5.5703125" customWidth="1"/>
    <col min="9489" max="9492" width="3.85546875" bestFit="1" customWidth="1"/>
    <col min="9493" max="9493" width="4.28515625" customWidth="1"/>
    <col min="9494" max="9494" width="4.140625" customWidth="1"/>
    <col min="9495" max="9495" width="5.7109375" customWidth="1"/>
    <col min="9496" max="9496" width="3.28515625" customWidth="1"/>
    <col min="9497" max="9497" width="6" customWidth="1"/>
    <col min="9729" max="9729" width="3.85546875" bestFit="1" customWidth="1"/>
    <col min="9730" max="9730" width="36.5703125" customWidth="1"/>
    <col min="9731" max="9731" width="5.85546875" customWidth="1"/>
    <col min="9732" max="9732" width="3.85546875" bestFit="1" customWidth="1"/>
    <col min="9733" max="9733" width="4.42578125" customWidth="1"/>
    <col min="9734" max="9734" width="4.28515625" customWidth="1"/>
    <col min="9735" max="9735" width="6" customWidth="1"/>
    <col min="9736" max="9736" width="5.42578125" customWidth="1"/>
    <col min="9737" max="9737" width="3.42578125" customWidth="1"/>
    <col min="9738" max="9738" width="5.28515625" customWidth="1"/>
    <col min="9739" max="9739" width="5.42578125" customWidth="1"/>
    <col min="9740" max="9740" width="5.28515625" customWidth="1"/>
    <col min="9741" max="9741" width="4.5703125" customWidth="1"/>
    <col min="9742" max="9742" width="5.7109375" customWidth="1"/>
    <col min="9743" max="9743" width="3.85546875" bestFit="1" customWidth="1"/>
    <col min="9744" max="9744" width="5.5703125" customWidth="1"/>
    <col min="9745" max="9748" width="3.85546875" bestFit="1" customWidth="1"/>
    <col min="9749" max="9749" width="4.28515625" customWidth="1"/>
    <col min="9750" max="9750" width="4.140625" customWidth="1"/>
    <col min="9751" max="9751" width="5.7109375" customWidth="1"/>
    <col min="9752" max="9752" width="3.28515625" customWidth="1"/>
    <col min="9753" max="9753" width="6" customWidth="1"/>
    <col min="9985" max="9985" width="3.85546875" bestFit="1" customWidth="1"/>
    <col min="9986" max="9986" width="36.5703125" customWidth="1"/>
    <col min="9987" max="9987" width="5.85546875" customWidth="1"/>
    <col min="9988" max="9988" width="3.85546875" bestFit="1" customWidth="1"/>
    <col min="9989" max="9989" width="4.42578125" customWidth="1"/>
    <col min="9990" max="9990" width="4.28515625" customWidth="1"/>
    <col min="9991" max="9991" width="6" customWidth="1"/>
    <col min="9992" max="9992" width="5.42578125" customWidth="1"/>
    <col min="9993" max="9993" width="3.42578125" customWidth="1"/>
    <col min="9994" max="9994" width="5.28515625" customWidth="1"/>
    <col min="9995" max="9995" width="5.42578125" customWidth="1"/>
    <col min="9996" max="9996" width="5.28515625" customWidth="1"/>
    <col min="9997" max="9997" width="4.5703125" customWidth="1"/>
    <col min="9998" max="9998" width="5.7109375" customWidth="1"/>
    <col min="9999" max="9999" width="3.85546875" bestFit="1" customWidth="1"/>
    <col min="10000" max="10000" width="5.5703125" customWidth="1"/>
    <col min="10001" max="10004" width="3.85546875" bestFit="1" customWidth="1"/>
    <col min="10005" max="10005" width="4.28515625" customWidth="1"/>
    <col min="10006" max="10006" width="4.140625" customWidth="1"/>
    <col min="10007" max="10007" width="5.7109375" customWidth="1"/>
    <col min="10008" max="10008" width="3.28515625" customWidth="1"/>
    <col min="10009" max="10009" width="6" customWidth="1"/>
    <col min="10241" max="10241" width="3.85546875" bestFit="1" customWidth="1"/>
    <col min="10242" max="10242" width="36.5703125" customWidth="1"/>
    <col min="10243" max="10243" width="5.85546875" customWidth="1"/>
    <col min="10244" max="10244" width="3.85546875" bestFit="1" customWidth="1"/>
    <col min="10245" max="10245" width="4.42578125" customWidth="1"/>
    <col min="10246" max="10246" width="4.28515625" customWidth="1"/>
    <col min="10247" max="10247" width="6" customWidth="1"/>
    <col min="10248" max="10248" width="5.42578125" customWidth="1"/>
    <col min="10249" max="10249" width="3.42578125" customWidth="1"/>
    <col min="10250" max="10250" width="5.28515625" customWidth="1"/>
    <col min="10251" max="10251" width="5.42578125" customWidth="1"/>
    <col min="10252" max="10252" width="5.28515625" customWidth="1"/>
    <col min="10253" max="10253" width="4.5703125" customWidth="1"/>
    <col min="10254" max="10254" width="5.7109375" customWidth="1"/>
    <col min="10255" max="10255" width="3.85546875" bestFit="1" customWidth="1"/>
    <col min="10256" max="10256" width="5.5703125" customWidth="1"/>
    <col min="10257" max="10260" width="3.85546875" bestFit="1" customWidth="1"/>
    <col min="10261" max="10261" width="4.28515625" customWidth="1"/>
    <col min="10262" max="10262" width="4.140625" customWidth="1"/>
    <col min="10263" max="10263" width="5.7109375" customWidth="1"/>
    <col min="10264" max="10264" width="3.28515625" customWidth="1"/>
    <col min="10265" max="10265" width="6" customWidth="1"/>
    <col min="10497" max="10497" width="3.85546875" bestFit="1" customWidth="1"/>
    <col min="10498" max="10498" width="36.5703125" customWidth="1"/>
    <col min="10499" max="10499" width="5.85546875" customWidth="1"/>
    <col min="10500" max="10500" width="3.85546875" bestFit="1" customWidth="1"/>
    <col min="10501" max="10501" width="4.42578125" customWidth="1"/>
    <col min="10502" max="10502" width="4.28515625" customWidth="1"/>
    <col min="10503" max="10503" width="6" customWidth="1"/>
    <col min="10504" max="10504" width="5.42578125" customWidth="1"/>
    <col min="10505" max="10505" width="3.42578125" customWidth="1"/>
    <col min="10506" max="10506" width="5.28515625" customWidth="1"/>
    <col min="10507" max="10507" width="5.42578125" customWidth="1"/>
    <col min="10508" max="10508" width="5.28515625" customWidth="1"/>
    <col min="10509" max="10509" width="4.5703125" customWidth="1"/>
    <col min="10510" max="10510" width="5.7109375" customWidth="1"/>
    <col min="10511" max="10511" width="3.85546875" bestFit="1" customWidth="1"/>
    <col min="10512" max="10512" width="5.5703125" customWidth="1"/>
    <col min="10513" max="10516" width="3.85546875" bestFit="1" customWidth="1"/>
    <col min="10517" max="10517" width="4.28515625" customWidth="1"/>
    <col min="10518" max="10518" width="4.140625" customWidth="1"/>
    <col min="10519" max="10519" width="5.7109375" customWidth="1"/>
    <col min="10520" max="10520" width="3.28515625" customWidth="1"/>
    <col min="10521" max="10521" width="6" customWidth="1"/>
    <col min="10753" max="10753" width="3.85546875" bestFit="1" customWidth="1"/>
    <col min="10754" max="10754" width="36.5703125" customWidth="1"/>
    <col min="10755" max="10755" width="5.85546875" customWidth="1"/>
    <col min="10756" max="10756" width="3.85546875" bestFit="1" customWidth="1"/>
    <col min="10757" max="10757" width="4.42578125" customWidth="1"/>
    <col min="10758" max="10758" width="4.28515625" customWidth="1"/>
    <col min="10759" max="10759" width="6" customWidth="1"/>
    <col min="10760" max="10760" width="5.42578125" customWidth="1"/>
    <col min="10761" max="10761" width="3.42578125" customWidth="1"/>
    <col min="10762" max="10762" width="5.28515625" customWidth="1"/>
    <col min="10763" max="10763" width="5.42578125" customWidth="1"/>
    <col min="10764" max="10764" width="5.28515625" customWidth="1"/>
    <col min="10765" max="10765" width="4.5703125" customWidth="1"/>
    <col min="10766" max="10766" width="5.7109375" customWidth="1"/>
    <col min="10767" max="10767" width="3.85546875" bestFit="1" customWidth="1"/>
    <col min="10768" max="10768" width="5.5703125" customWidth="1"/>
    <col min="10769" max="10772" width="3.85546875" bestFit="1" customWidth="1"/>
    <col min="10773" max="10773" width="4.28515625" customWidth="1"/>
    <col min="10774" max="10774" width="4.140625" customWidth="1"/>
    <col min="10775" max="10775" width="5.7109375" customWidth="1"/>
    <col min="10776" max="10776" width="3.28515625" customWidth="1"/>
    <col min="10777" max="10777" width="6" customWidth="1"/>
    <col min="11009" max="11009" width="3.85546875" bestFit="1" customWidth="1"/>
    <col min="11010" max="11010" width="36.5703125" customWidth="1"/>
    <col min="11011" max="11011" width="5.85546875" customWidth="1"/>
    <col min="11012" max="11012" width="3.85546875" bestFit="1" customWidth="1"/>
    <col min="11013" max="11013" width="4.42578125" customWidth="1"/>
    <col min="11014" max="11014" width="4.28515625" customWidth="1"/>
    <col min="11015" max="11015" width="6" customWidth="1"/>
    <col min="11016" max="11016" width="5.42578125" customWidth="1"/>
    <col min="11017" max="11017" width="3.42578125" customWidth="1"/>
    <col min="11018" max="11018" width="5.28515625" customWidth="1"/>
    <col min="11019" max="11019" width="5.42578125" customWidth="1"/>
    <col min="11020" max="11020" width="5.28515625" customWidth="1"/>
    <col min="11021" max="11021" width="4.5703125" customWidth="1"/>
    <col min="11022" max="11022" width="5.7109375" customWidth="1"/>
    <col min="11023" max="11023" width="3.85546875" bestFit="1" customWidth="1"/>
    <col min="11024" max="11024" width="5.5703125" customWidth="1"/>
    <col min="11025" max="11028" width="3.85546875" bestFit="1" customWidth="1"/>
    <col min="11029" max="11029" width="4.28515625" customWidth="1"/>
    <col min="11030" max="11030" width="4.140625" customWidth="1"/>
    <col min="11031" max="11031" width="5.7109375" customWidth="1"/>
    <col min="11032" max="11032" width="3.28515625" customWidth="1"/>
    <col min="11033" max="11033" width="6" customWidth="1"/>
    <col min="11265" max="11265" width="3.85546875" bestFit="1" customWidth="1"/>
    <col min="11266" max="11266" width="36.5703125" customWidth="1"/>
    <col min="11267" max="11267" width="5.85546875" customWidth="1"/>
    <col min="11268" max="11268" width="3.85546875" bestFit="1" customWidth="1"/>
    <col min="11269" max="11269" width="4.42578125" customWidth="1"/>
    <col min="11270" max="11270" width="4.28515625" customWidth="1"/>
    <col min="11271" max="11271" width="6" customWidth="1"/>
    <col min="11272" max="11272" width="5.42578125" customWidth="1"/>
    <col min="11273" max="11273" width="3.42578125" customWidth="1"/>
    <col min="11274" max="11274" width="5.28515625" customWidth="1"/>
    <col min="11275" max="11275" width="5.42578125" customWidth="1"/>
    <col min="11276" max="11276" width="5.28515625" customWidth="1"/>
    <col min="11277" max="11277" width="4.5703125" customWidth="1"/>
    <col min="11278" max="11278" width="5.7109375" customWidth="1"/>
    <col min="11279" max="11279" width="3.85546875" bestFit="1" customWidth="1"/>
    <col min="11280" max="11280" width="5.5703125" customWidth="1"/>
    <col min="11281" max="11284" width="3.85546875" bestFit="1" customWidth="1"/>
    <col min="11285" max="11285" width="4.28515625" customWidth="1"/>
    <col min="11286" max="11286" width="4.140625" customWidth="1"/>
    <col min="11287" max="11287" width="5.7109375" customWidth="1"/>
    <col min="11288" max="11288" width="3.28515625" customWidth="1"/>
    <col min="11289" max="11289" width="6" customWidth="1"/>
    <col min="11521" max="11521" width="3.85546875" bestFit="1" customWidth="1"/>
    <col min="11522" max="11522" width="36.5703125" customWidth="1"/>
    <col min="11523" max="11523" width="5.85546875" customWidth="1"/>
    <col min="11524" max="11524" width="3.85546875" bestFit="1" customWidth="1"/>
    <col min="11525" max="11525" width="4.42578125" customWidth="1"/>
    <col min="11526" max="11526" width="4.28515625" customWidth="1"/>
    <col min="11527" max="11527" width="6" customWidth="1"/>
    <col min="11528" max="11528" width="5.42578125" customWidth="1"/>
    <col min="11529" max="11529" width="3.42578125" customWidth="1"/>
    <col min="11530" max="11530" width="5.28515625" customWidth="1"/>
    <col min="11531" max="11531" width="5.42578125" customWidth="1"/>
    <col min="11532" max="11532" width="5.28515625" customWidth="1"/>
    <col min="11533" max="11533" width="4.5703125" customWidth="1"/>
    <col min="11534" max="11534" width="5.7109375" customWidth="1"/>
    <col min="11535" max="11535" width="3.85546875" bestFit="1" customWidth="1"/>
    <col min="11536" max="11536" width="5.5703125" customWidth="1"/>
    <col min="11537" max="11540" width="3.85546875" bestFit="1" customWidth="1"/>
    <col min="11541" max="11541" width="4.28515625" customWidth="1"/>
    <col min="11542" max="11542" width="4.140625" customWidth="1"/>
    <col min="11543" max="11543" width="5.7109375" customWidth="1"/>
    <col min="11544" max="11544" width="3.28515625" customWidth="1"/>
    <col min="11545" max="11545" width="6" customWidth="1"/>
    <col min="11777" max="11777" width="3.85546875" bestFit="1" customWidth="1"/>
    <col min="11778" max="11778" width="36.5703125" customWidth="1"/>
    <col min="11779" max="11779" width="5.85546875" customWidth="1"/>
    <col min="11780" max="11780" width="3.85546875" bestFit="1" customWidth="1"/>
    <col min="11781" max="11781" width="4.42578125" customWidth="1"/>
    <col min="11782" max="11782" width="4.28515625" customWidth="1"/>
    <col min="11783" max="11783" width="6" customWidth="1"/>
    <col min="11784" max="11784" width="5.42578125" customWidth="1"/>
    <col min="11785" max="11785" width="3.42578125" customWidth="1"/>
    <col min="11786" max="11786" width="5.28515625" customWidth="1"/>
    <col min="11787" max="11787" width="5.42578125" customWidth="1"/>
    <col min="11788" max="11788" width="5.28515625" customWidth="1"/>
    <col min="11789" max="11789" width="4.5703125" customWidth="1"/>
    <col min="11790" max="11790" width="5.7109375" customWidth="1"/>
    <col min="11791" max="11791" width="3.85546875" bestFit="1" customWidth="1"/>
    <col min="11792" max="11792" width="5.5703125" customWidth="1"/>
    <col min="11793" max="11796" width="3.85546875" bestFit="1" customWidth="1"/>
    <col min="11797" max="11797" width="4.28515625" customWidth="1"/>
    <col min="11798" max="11798" width="4.140625" customWidth="1"/>
    <col min="11799" max="11799" width="5.7109375" customWidth="1"/>
    <col min="11800" max="11800" width="3.28515625" customWidth="1"/>
    <col min="11801" max="11801" width="6" customWidth="1"/>
    <col min="12033" max="12033" width="3.85546875" bestFit="1" customWidth="1"/>
    <col min="12034" max="12034" width="36.5703125" customWidth="1"/>
    <col min="12035" max="12035" width="5.85546875" customWidth="1"/>
    <col min="12036" max="12036" width="3.85546875" bestFit="1" customWidth="1"/>
    <col min="12037" max="12037" width="4.42578125" customWidth="1"/>
    <col min="12038" max="12038" width="4.28515625" customWidth="1"/>
    <col min="12039" max="12039" width="6" customWidth="1"/>
    <col min="12040" max="12040" width="5.42578125" customWidth="1"/>
    <col min="12041" max="12041" width="3.42578125" customWidth="1"/>
    <col min="12042" max="12042" width="5.28515625" customWidth="1"/>
    <col min="12043" max="12043" width="5.42578125" customWidth="1"/>
    <col min="12044" max="12044" width="5.28515625" customWidth="1"/>
    <col min="12045" max="12045" width="4.5703125" customWidth="1"/>
    <col min="12046" max="12046" width="5.7109375" customWidth="1"/>
    <col min="12047" max="12047" width="3.85546875" bestFit="1" customWidth="1"/>
    <col min="12048" max="12048" width="5.5703125" customWidth="1"/>
    <col min="12049" max="12052" width="3.85546875" bestFit="1" customWidth="1"/>
    <col min="12053" max="12053" width="4.28515625" customWidth="1"/>
    <col min="12054" max="12054" width="4.140625" customWidth="1"/>
    <col min="12055" max="12055" width="5.7109375" customWidth="1"/>
    <col min="12056" max="12056" width="3.28515625" customWidth="1"/>
    <col min="12057" max="12057" width="6" customWidth="1"/>
    <col min="12289" max="12289" width="3.85546875" bestFit="1" customWidth="1"/>
    <col min="12290" max="12290" width="36.5703125" customWidth="1"/>
    <col min="12291" max="12291" width="5.85546875" customWidth="1"/>
    <col min="12292" max="12292" width="3.85546875" bestFit="1" customWidth="1"/>
    <col min="12293" max="12293" width="4.42578125" customWidth="1"/>
    <col min="12294" max="12294" width="4.28515625" customWidth="1"/>
    <col min="12295" max="12295" width="6" customWidth="1"/>
    <col min="12296" max="12296" width="5.42578125" customWidth="1"/>
    <col min="12297" max="12297" width="3.42578125" customWidth="1"/>
    <col min="12298" max="12298" width="5.28515625" customWidth="1"/>
    <col min="12299" max="12299" width="5.42578125" customWidth="1"/>
    <col min="12300" max="12300" width="5.28515625" customWidth="1"/>
    <col min="12301" max="12301" width="4.5703125" customWidth="1"/>
    <col min="12302" max="12302" width="5.7109375" customWidth="1"/>
    <col min="12303" max="12303" width="3.85546875" bestFit="1" customWidth="1"/>
    <col min="12304" max="12304" width="5.5703125" customWidth="1"/>
    <col min="12305" max="12308" width="3.85546875" bestFit="1" customWidth="1"/>
    <col min="12309" max="12309" width="4.28515625" customWidth="1"/>
    <col min="12310" max="12310" width="4.140625" customWidth="1"/>
    <col min="12311" max="12311" width="5.7109375" customWidth="1"/>
    <col min="12312" max="12312" width="3.28515625" customWidth="1"/>
    <col min="12313" max="12313" width="6" customWidth="1"/>
    <col min="12545" max="12545" width="3.85546875" bestFit="1" customWidth="1"/>
    <col min="12546" max="12546" width="36.5703125" customWidth="1"/>
    <col min="12547" max="12547" width="5.85546875" customWidth="1"/>
    <col min="12548" max="12548" width="3.85546875" bestFit="1" customWidth="1"/>
    <col min="12549" max="12549" width="4.42578125" customWidth="1"/>
    <col min="12550" max="12550" width="4.28515625" customWidth="1"/>
    <col min="12551" max="12551" width="6" customWidth="1"/>
    <col min="12552" max="12552" width="5.42578125" customWidth="1"/>
    <col min="12553" max="12553" width="3.42578125" customWidth="1"/>
    <col min="12554" max="12554" width="5.28515625" customWidth="1"/>
    <col min="12555" max="12555" width="5.42578125" customWidth="1"/>
    <col min="12556" max="12556" width="5.28515625" customWidth="1"/>
    <col min="12557" max="12557" width="4.5703125" customWidth="1"/>
    <col min="12558" max="12558" width="5.7109375" customWidth="1"/>
    <col min="12559" max="12559" width="3.85546875" bestFit="1" customWidth="1"/>
    <col min="12560" max="12560" width="5.5703125" customWidth="1"/>
    <col min="12561" max="12564" width="3.85546875" bestFit="1" customWidth="1"/>
    <col min="12565" max="12565" width="4.28515625" customWidth="1"/>
    <col min="12566" max="12566" width="4.140625" customWidth="1"/>
    <col min="12567" max="12567" width="5.7109375" customWidth="1"/>
    <col min="12568" max="12568" width="3.28515625" customWidth="1"/>
    <col min="12569" max="12569" width="6" customWidth="1"/>
    <col min="12801" max="12801" width="3.85546875" bestFit="1" customWidth="1"/>
    <col min="12802" max="12802" width="36.5703125" customWidth="1"/>
    <col min="12803" max="12803" width="5.85546875" customWidth="1"/>
    <col min="12804" max="12804" width="3.85546875" bestFit="1" customWidth="1"/>
    <col min="12805" max="12805" width="4.42578125" customWidth="1"/>
    <col min="12806" max="12806" width="4.28515625" customWidth="1"/>
    <col min="12807" max="12807" width="6" customWidth="1"/>
    <col min="12808" max="12808" width="5.42578125" customWidth="1"/>
    <col min="12809" max="12809" width="3.42578125" customWidth="1"/>
    <col min="12810" max="12810" width="5.28515625" customWidth="1"/>
    <col min="12811" max="12811" width="5.42578125" customWidth="1"/>
    <col min="12812" max="12812" width="5.28515625" customWidth="1"/>
    <col min="12813" max="12813" width="4.5703125" customWidth="1"/>
    <col min="12814" max="12814" width="5.7109375" customWidth="1"/>
    <col min="12815" max="12815" width="3.85546875" bestFit="1" customWidth="1"/>
    <col min="12816" max="12816" width="5.5703125" customWidth="1"/>
    <col min="12817" max="12820" width="3.85546875" bestFit="1" customWidth="1"/>
    <col min="12821" max="12821" width="4.28515625" customWidth="1"/>
    <col min="12822" max="12822" width="4.140625" customWidth="1"/>
    <col min="12823" max="12823" width="5.7109375" customWidth="1"/>
    <col min="12824" max="12824" width="3.28515625" customWidth="1"/>
    <col min="12825" max="12825" width="6" customWidth="1"/>
    <col min="13057" max="13057" width="3.85546875" bestFit="1" customWidth="1"/>
    <col min="13058" max="13058" width="36.5703125" customWidth="1"/>
    <col min="13059" max="13059" width="5.85546875" customWidth="1"/>
    <col min="13060" max="13060" width="3.85546875" bestFit="1" customWidth="1"/>
    <col min="13061" max="13061" width="4.42578125" customWidth="1"/>
    <col min="13062" max="13062" width="4.28515625" customWidth="1"/>
    <col min="13063" max="13063" width="6" customWidth="1"/>
    <col min="13064" max="13064" width="5.42578125" customWidth="1"/>
    <col min="13065" max="13065" width="3.42578125" customWidth="1"/>
    <col min="13066" max="13066" width="5.28515625" customWidth="1"/>
    <col min="13067" max="13067" width="5.42578125" customWidth="1"/>
    <col min="13068" max="13068" width="5.28515625" customWidth="1"/>
    <col min="13069" max="13069" width="4.5703125" customWidth="1"/>
    <col min="13070" max="13070" width="5.7109375" customWidth="1"/>
    <col min="13071" max="13071" width="3.85546875" bestFit="1" customWidth="1"/>
    <col min="13072" max="13072" width="5.5703125" customWidth="1"/>
    <col min="13073" max="13076" width="3.85546875" bestFit="1" customWidth="1"/>
    <col min="13077" max="13077" width="4.28515625" customWidth="1"/>
    <col min="13078" max="13078" width="4.140625" customWidth="1"/>
    <col min="13079" max="13079" width="5.7109375" customWidth="1"/>
    <col min="13080" max="13080" width="3.28515625" customWidth="1"/>
    <col min="13081" max="13081" width="6" customWidth="1"/>
    <col min="13313" max="13313" width="3.85546875" bestFit="1" customWidth="1"/>
    <col min="13314" max="13314" width="36.5703125" customWidth="1"/>
    <col min="13315" max="13315" width="5.85546875" customWidth="1"/>
    <col min="13316" max="13316" width="3.85546875" bestFit="1" customWidth="1"/>
    <col min="13317" max="13317" width="4.42578125" customWidth="1"/>
    <col min="13318" max="13318" width="4.28515625" customWidth="1"/>
    <col min="13319" max="13319" width="6" customWidth="1"/>
    <col min="13320" max="13320" width="5.42578125" customWidth="1"/>
    <col min="13321" max="13321" width="3.42578125" customWidth="1"/>
    <col min="13322" max="13322" width="5.28515625" customWidth="1"/>
    <col min="13323" max="13323" width="5.42578125" customWidth="1"/>
    <col min="13324" max="13324" width="5.28515625" customWidth="1"/>
    <col min="13325" max="13325" width="4.5703125" customWidth="1"/>
    <col min="13326" max="13326" width="5.7109375" customWidth="1"/>
    <col min="13327" max="13327" width="3.85546875" bestFit="1" customWidth="1"/>
    <col min="13328" max="13328" width="5.5703125" customWidth="1"/>
    <col min="13329" max="13332" width="3.85546875" bestFit="1" customWidth="1"/>
    <col min="13333" max="13333" width="4.28515625" customWidth="1"/>
    <col min="13334" max="13334" width="4.140625" customWidth="1"/>
    <col min="13335" max="13335" width="5.7109375" customWidth="1"/>
    <col min="13336" max="13336" width="3.28515625" customWidth="1"/>
    <col min="13337" max="13337" width="6" customWidth="1"/>
    <col min="13569" max="13569" width="3.85546875" bestFit="1" customWidth="1"/>
    <col min="13570" max="13570" width="36.5703125" customWidth="1"/>
    <col min="13571" max="13571" width="5.85546875" customWidth="1"/>
    <col min="13572" max="13572" width="3.85546875" bestFit="1" customWidth="1"/>
    <col min="13573" max="13573" width="4.42578125" customWidth="1"/>
    <col min="13574" max="13574" width="4.28515625" customWidth="1"/>
    <col min="13575" max="13575" width="6" customWidth="1"/>
    <col min="13576" max="13576" width="5.42578125" customWidth="1"/>
    <col min="13577" max="13577" width="3.42578125" customWidth="1"/>
    <col min="13578" max="13578" width="5.28515625" customWidth="1"/>
    <col min="13579" max="13579" width="5.42578125" customWidth="1"/>
    <col min="13580" max="13580" width="5.28515625" customWidth="1"/>
    <col min="13581" max="13581" width="4.5703125" customWidth="1"/>
    <col min="13582" max="13582" width="5.7109375" customWidth="1"/>
    <col min="13583" max="13583" width="3.85546875" bestFit="1" customWidth="1"/>
    <col min="13584" max="13584" width="5.5703125" customWidth="1"/>
    <col min="13585" max="13588" width="3.85546875" bestFit="1" customWidth="1"/>
    <col min="13589" max="13589" width="4.28515625" customWidth="1"/>
    <col min="13590" max="13590" width="4.140625" customWidth="1"/>
    <col min="13591" max="13591" width="5.7109375" customWidth="1"/>
    <col min="13592" max="13592" width="3.28515625" customWidth="1"/>
    <col min="13593" max="13593" width="6" customWidth="1"/>
    <col min="13825" max="13825" width="3.85546875" bestFit="1" customWidth="1"/>
    <col min="13826" max="13826" width="36.5703125" customWidth="1"/>
    <col min="13827" max="13827" width="5.85546875" customWidth="1"/>
    <col min="13828" max="13828" width="3.85546875" bestFit="1" customWidth="1"/>
    <col min="13829" max="13829" width="4.42578125" customWidth="1"/>
    <col min="13830" max="13830" width="4.28515625" customWidth="1"/>
    <col min="13831" max="13831" width="6" customWidth="1"/>
    <col min="13832" max="13832" width="5.42578125" customWidth="1"/>
    <col min="13833" max="13833" width="3.42578125" customWidth="1"/>
    <col min="13834" max="13834" width="5.28515625" customWidth="1"/>
    <col min="13835" max="13835" width="5.42578125" customWidth="1"/>
    <col min="13836" max="13836" width="5.28515625" customWidth="1"/>
    <col min="13837" max="13837" width="4.5703125" customWidth="1"/>
    <col min="13838" max="13838" width="5.7109375" customWidth="1"/>
    <col min="13839" max="13839" width="3.85546875" bestFit="1" customWidth="1"/>
    <col min="13840" max="13840" width="5.5703125" customWidth="1"/>
    <col min="13841" max="13844" width="3.85546875" bestFit="1" customWidth="1"/>
    <col min="13845" max="13845" width="4.28515625" customWidth="1"/>
    <col min="13846" max="13846" width="4.140625" customWidth="1"/>
    <col min="13847" max="13847" width="5.7109375" customWidth="1"/>
    <col min="13848" max="13848" width="3.28515625" customWidth="1"/>
    <col min="13849" max="13849" width="6" customWidth="1"/>
    <col min="14081" max="14081" width="3.85546875" bestFit="1" customWidth="1"/>
    <col min="14082" max="14082" width="36.5703125" customWidth="1"/>
    <col min="14083" max="14083" width="5.85546875" customWidth="1"/>
    <col min="14084" max="14084" width="3.85546875" bestFit="1" customWidth="1"/>
    <col min="14085" max="14085" width="4.42578125" customWidth="1"/>
    <col min="14086" max="14086" width="4.28515625" customWidth="1"/>
    <col min="14087" max="14087" width="6" customWidth="1"/>
    <col min="14088" max="14088" width="5.42578125" customWidth="1"/>
    <col min="14089" max="14089" width="3.42578125" customWidth="1"/>
    <col min="14090" max="14090" width="5.28515625" customWidth="1"/>
    <col min="14091" max="14091" width="5.42578125" customWidth="1"/>
    <col min="14092" max="14092" width="5.28515625" customWidth="1"/>
    <col min="14093" max="14093" width="4.5703125" customWidth="1"/>
    <col min="14094" max="14094" width="5.7109375" customWidth="1"/>
    <col min="14095" max="14095" width="3.85546875" bestFit="1" customWidth="1"/>
    <col min="14096" max="14096" width="5.5703125" customWidth="1"/>
    <col min="14097" max="14100" width="3.85546875" bestFit="1" customWidth="1"/>
    <col min="14101" max="14101" width="4.28515625" customWidth="1"/>
    <col min="14102" max="14102" width="4.140625" customWidth="1"/>
    <col min="14103" max="14103" width="5.7109375" customWidth="1"/>
    <col min="14104" max="14104" width="3.28515625" customWidth="1"/>
    <col min="14105" max="14105" width="6" customWidth="1"/>
    <col min="14337" max="14337" width="3.85546875" bestFit="1" customWidth="1"/>
    <col min="14338" max="14338" width="36.5703125" customWidth="1"/>
    <col min="14339" max="14339" width="5.85546875" customWidth="1"/>
    <col min="14340" max="14340" width="3.85546875" bestFit="1" customWidth="1"/>
    <col min="14341" max="14341" width="4.42578125" customWidth="1"/>
    <col min="14342" max="14342" width="4.28515625" customWidth="1"/>
    <col min="14343" max="14343" width="6" customWidth="1"/>
    <col min="14344" max="14344" width="5.42578125" customWidth="1"/>
    <col min="14345" max="14345" width="3.42578125" customWidth="1"/>
    <col min="14346" max="14346" width="5.28515625" customWidth="1"/>
    <col min="14347" max="14347" width="5.42578125" customWidth="1"/>
    <col min="14348" max="14348" width="5.28515625" customWidth="1"/>
    <col min="14349" max="14349" width="4.5703125" customWidth="1"/>
    <col min="14350" max="14350" width="5.7109375" customWidth="1"/>
    <col min="14351" max="14351" width="3.85546875" bestFit="1" customWidth="1"/>
    <col min="14352" max="14352" width="5.5703125" customWidth="1"/>
    <col min="14353" max="14356" width="3.85546875" bestFit="1" customWidth="1"/>
    <col min="14357" max="14357" width="4.28515625" customWidth="1"/>
    <col min="14358" max="14358" width="4.140625" customWidth="1"/>
    <col min="14359" max="14359" width="5.7109375" customWidth="1"/>
    <col min="14360" max="14360" width="3.28515625" customWidth="1"/>
    <col min="14361" max="14361" width="6" customWidth="1"/>
    <col min="14593" max="14593" width="3.85546875" bestFit="1" customWidth="1"/>
    <col min="14594" max="14594" width="36.5703125" customWidth="1"/>
    <col min="14595" max="14595" width="5.85546875" customWidth="1"/>
    <col min="14596" max="14596" width="3.85546875" bestFit="1" customWidth="1"/>
    <col min="14597" max="14597" width="4.42578125" customWidth="1"/>
    <col min="14598" max="14598" width="4.28515625" customWidth="1"/>
    <col min="14599" max="14599" width="6" customWidth="1"/>
    <col min="14600" max="14600" width="5.42578125" customWidth="1"/>
    <col min="14601" max="14601" width="3.42578125" customWidth="1"/>
    <col min="14602" max="14602" width="5.28515625" customWidth="1"/>
    <col min="14603" max="14603" width="5.42578125" customWidth="1"/>
    <col min="14604" max="14604" width="5.28515625" customWidth="1"/>
    <col min="14605" max="14605" width="4.5703125" customWidth="1"/>
    <col min="14606" max="14606" width="5.7109375" customWidth="1"/>
    <col min="14607" max="14607" width="3.85546875" bestFit="1" customWidth="1"/>
    <col min="14608" max="14608" width="5.5703125" customWidth="1"/>
    <col min="14609" max="14612" width="3.85546875" bestFit="1" customWidth="1"/>
    <col min="14613" max="14613" width="4.28515625" customWidth="1"/>
    <col min="14614" max="14614" width="4.140625" customWidth="1"/>
    <col min="14615" max="14615" width="5.7109375" customWidth="1"/>
    <col min="14616" max="14616" width="3.28515625" customWidth="1"/>
    <col min="14617" max="14617" width="6" customWidth="1"/>
    <col min="14849" max="14849" width="3.85546875" bestFit="1" customWidth="1"/>
    <col min="14850" max="14850" width="36.5703125" customWidth="1"/>
    <col min="14851" max="14851" width="5.85546875" customWidth="1"/>
    <col min="14852" max="14852" width="3.85546875" bestFit="1" customWidth="1"/>
    <col min="14853" max="14853" width="4.42578125" customWidth="1"/>
    <col min="14854" max="14854" width="4.28515625" customWidth="1"/>
    <col min="14855" max="14855" width="6" customWidth="1"/>
    <col min="14856" max="14856" width="5.42578125" customWidth="1"/>
    <col min="14857" max="14857" width="3.42578125" customWidth="1"/>
    <col min="14858" max="14858" width="5.28515625" customWidth="1"/>
    <col min="14859" max="14859" width="5.42578125" customWidth="1"/>
    <col min="14860" max="14860" width="5.28515625" customWidth="1"/>
    <col min="14861" max="14861" width="4.5703125" customWidth="1"/>
    <col min="14862" max="14862" width="5.7109375" customWidth="1"/>
    <col min="14863" max="14863" width="3.85546875" bestFit="1" customWidth="1"/>
    <col min="14864" max="14864" width="5.5703125" customWidth="1"/>
    <col min="14865" max="14868" width="3.85546875" bestFit="1" customWidth="1"/>
    <col min="14869" max="14869" width="4.28515625" customWidth="1"/>
    <col min="14870" max="14870" width="4.140625" customWidth="1"/>
    <col min="14871" max="14871" width="5.7109375" customWidth="1"/>
    <col min="14872" max="14872" width="3.28515625" customWidth="1"/>
    <col min="14873" max="14873" width="6" customWidth="1"/>
    <col min="15105" max="15105" width="3.85546875" bestFit="1" customWidth="1"/>
    <col min="15106" max="15106" width="36.5703125" customWidth="1"/>
    <col min="15107" max="15107" width="5.85546875" customWidth="1"/>
    <col min="15108" max="15108" width="3.85546875" bestFit="1" customWidth="1"/>
    <col min="15109" max="15109" width="4.42578125" customWidth="1"/>
    <col min="15110" max="15110" width="4.28515625" customWidth="1"/>
    <col min="15111" max="15111" width="6" customWidth="1"/>
    <col min="15112" max="15112" width="5.42578125" customWidth="1"/>
    <col min="15113" max="15113" width="3.42578125" customWidth="1"/>
    <col min="15114" max="15114" width="5.28515625" customWidth="1"/>
    <col min="15115" max="15115" width="5.42578125" customWidth="1"/>
    <col min="15116" max="15116" width="5.28515625" customWidth="1"/>
    <col min="15117" max="15117" width="4.5703125" customWidth="1"/>
    <col min="15118" max="15118" width="5.7109375" customWidth="1"/>
    <col min="15119" max="15119" width="3.85546875" bestFit="1" customWidth="1"/>
    <col min="15120" max="15120" width="5.5703125" customWidth="1"/>
    <col min="15121" max="15124" width="3.85546875" bestFit="1" customWidth="1"/>
    <col min="15125" max="15125" width="4.28515625" customWidth="1"/>
    <col min="15126" max="15126" width="4.140625" customWidth="1"/>
    <col min="15127" max="15127" width="5.7109375" customWidth="1"/>
    <col min="15128" max="15128" width="3.28515625" customWidth="1"/>
    <col min="15129" max="15129" width="6" customWidth="1"/>
    <col min="15361" max="15361" width="3.85546875" bestFit="1" customWidth="1"/>
    <col min="15362" max="15362" width="36.5703125" customWidth="1"/>
    <col min="15363" max="15363" width="5.85546875" customWidth="1"/>
    <col min="15364" max="15364" width="3.85546875" bestFit="1" customWidth="1"/>
    <col min="15365" max="15365" width="4.42578125" customWidth="1"/>
    <col min="15366" max="15366" width="4.28515625" customWidth="1"/>
    <col min="15367" max="15367" width="6" customWidth="1"/>
    <col min="15368" max="15368" width="5.42578125" customWidth="1"/>
    <col min="15369" max="15369" width="3.42578125" customWidth="1"/>
    <col min="15370" max="15370" width="5.28515625" customWidth="1"/>
    <col min="15371" max="15371" width="5.42578125" customWidth="1"/>
    <col min="15372" max="15372" width="5.28515625" customWidth="1"/>
    <col min="15373" max="15373" width="4.5703125" customWidth="1"/>
    <col min="15374" max="15374" width="5.7109375" customWidth="1"/>
    <col min="15375" max="15375" width="3.85546875" bestFit="1" customWidth="1"/>
    <col min="15376" max="15376" width="5.5703125" customWidth="1"/>
    <col min="15377" max="15380" width="3.85546875" bestFit="1" customWidth="1"/>
    <col min="15381" max="15381" width="4.28515625" customWidth="1"/>
    <col min="15382" max="15382" width="4.140625" customWidth="1"/>
    <col min="15383" max="15383" width="5.7109375" customWidth="1"/>
    <col min="15384" max="15384" width="3.28515625" customWidth="1"/>
    <col min="15385" max="15385" width="6" customWidth="1"/>
    <col min="15617" max="15617" width="3.85546875" bestFit="1" customWidth="1"/>
    <col min="15618" max="15618" width="36.5703125" customWidth="1"/>
    <col min="15619" max="15619" width="5.85546875" customWidth="1"/>
    <col min="15620" max="15620" width="3.85546875" bestFit="1" customWidth="1"/>
    <col min="15621" max="15621" width="4.42578125" customWidth="1"/>
    <col min="15622" max="15622" width="4.28515625" customWidth="1"/>
    <col min="15623" max="15623" width="6" customWidth="1"/>
    <col min="15624" max="15624" width="5.42578125" customWidth="1"/>
    <col min="15625" max="15625" width="3.42578125" customWidth="1"/>
    <col min="15626" max="15626" width="5.28515625" customWidth="1"/>
    <col min="15627" max="15627" width="5.42578125" customWidth="1"/>
    <col min="15628" max="15628" width="5.28515625" customWidth="1"/>
    <col min="15629" max="15629" width="4.5703125" customWidth="1"/>
    <col min="15630" max="15630" width="5.7109375" customWidth="1"/>
    <col min="15631" max="15631" width="3.85546875" bestFit="1" customWidth="1"/>
    <col min="15632" max="15632" width="5.5703125" customWidth="1"/>
    <col min="15633" max="15636" width="3.85546875" bestFit="1" customWidth="1"/>
    <col min="15637" max="15637" width="4.28515625" customWidth="1"/>
    <col min="15638" max="15638" width="4.140625" customWidth="1"/>
    <col min="15639" max="15639" width="5.7109375" customWidth="1"/>
    <col min="15640" max="15640" width="3.28515625" customWidth="1"/>
    <col min="15641" max="15641" width="6" customWidth="1"/>
    <col min="15873" max="15873" width="3.85546875" bestFit="1" customWidth="1"/>
    <col min="15874" max="15874" width="36.5703125" customWidth="1"/>
    <col min="15875" max="15875" width="5.85546875" customWidth="1"/>
    <col min="15876" max="15876" width="3.85546875" bestFit="1" customWidth="1"/>
    <col min="15877" max="15877" width="4.42578125" customWidth="1"/>
    <col min="15878" max="15878" width="4.28515625" customWidth="1"/>
    <col min="15879" max="15879" width="6" customWidth="1"/>
    <col min="15880" max="15880" width="5.42578125" customWidth="1"/>
    <col min="15881" max="15881" width="3.42578125" customWidth="1"/>
    <col min="15882" max="15882" width="5.28515625" customWidth="1"/>
    <col min="15883" max="15883" width="5.42578125" customWidth="1"/>
    <col min="15884" max="15884" width="5.28515625" customWidth="1"/>
    <col min="15885" max="15885" width="4.5703125" customWidth="1"/>
    <col min="15886" max="15886" width="5.7109375" customWidth="1"/>
    <col min="15887" max="15887" width="3.85546875" bestFit="1" customWidth="1"/>
    <col min="15888" max="15888" width="5.5703125" customWidth="1"/>
    <col min="15889" max="15892" width="3.85546875" bestFit="1" customWidth="1"/>
    <col min="15893" max="15893" width="4.28515625" customWidth="1"/>
    <col min="15894" max="15894" width="4.140625" customWidth="1"/>
    <col min="15895" max="15895" width="5.7109375" customWidth="1"/>
    <col min="15896" max="15896" width="3.28515625" customWidth="1"/>
    <col min="15897" max="15897" width="6" customWidth="1"/>
    <col min="16129" max="16129" width="3.85546875" bestFit="1" customWidth="1"/>
    <col min="16130" max="16130" width="36.5703125" customWidth="1"/>
    <col min="16131" max="16131" width="5.85546875" customWidth="1"/>
    <col min="16132" max="16132" width="3.85546875" bestFit="1" customWidth="1"/>
    <col min="16133" max="16133" width="4.42578125" customWidth="1"/>
    <col min="16134" max="16134" width="4.28515625" customWidth="1"/>
    <col min="16135" max="16135" width="6" customWidth="1"/>
    <col min="16136" max="16136" width="5.42578125" customWidth="1"/>
    <col min="16137" max="16137" width="3.42578125" customWidth="1"/>
    <col min="16138" max="16138" width="5.28515625" customWidth="1"/>
    <col min="16139" max="16139" width="5.42578125" customWidth="1"/>
    <col min="16140" max="16140" width="5.28515625" customWidth="1"/>
    <col min="16141" max="16141" width="4.5703125" customWidth="1"/>
    <col min="16142" max="16142" width="5.7109375" customWidth="1"/>
    <col min="16143" max="16143" width="3.85546875" bestFit="1" customWidth="1"/>
    <col min="16144" max="16144" width="5.5703125" customWidth="1"/>
    <col min="16145" max="16148" width="3.85546875" bestFit="1" customWidth="1"/>
    <col min="16149" max="16149" width="4.28515625" customWidth="1"/>
    <col min="16150" max="16150" width="4.140625" customWidth="1"/>
    <col min="16151" max="16151" width="5.7109375" customWidth="1"/>
    <col min="16152" max="16152" width="3.28515625" customWidth="1"/>
    <col min="16153" max="16153" width="6" customWidth="1"/>
  </cols>
  <sheetData>
    <row r="1" spans="1:25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6.5" x14ac:dyDescent="0.25">
      <c r="A2" s="21"/>
      <c r="B2" s="21"/>
      <c r="C2" s="35" t="s">
        <v>49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1"/>
      <c r="R2" s="21"/>
      <c r="S2" s="21"/>
      <c r="T2" s="21"/>
      <c r="U2" s="21"/>
      <c r="V2" s="21"/>
      <c r="W2" s="21"/>
      <c r="X2" s="21"/>
      <c r="Y2" s="21"/>
    </row>
    <row r="3" spans="1:25" ht="16.5" x14ac:dyDescent="0.25">
      <c r="A3" s="21"/>
      <c r="B3" s="21"/>
      <c r="C3" s="21"/>
      <c r="D3" s="21"/>
      <c r="E3" s="21"/>
      <c r="F3" s="21"/>
      <c r="G3" s="35" t="s">
        <v>1</v>
      </c>
      <c r="H3" s="35"/>
      <c r="I3" s="35"/>
      <c r="J3" s="35"/>
      <c r="K3" s="35"/>
      <c r="L3" s="3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.2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x14ac:dyDescent="0.25">
      <c r="A5" s="37" t="s">
        <v>2</v>
      </c>
      <c r="B5" s="39" t="s">
        <v>3</v>
      </c>
      <c r="C5" s="31" t="s">
        <v>4</v>
      </c>
      <c r="D5" s="31" t="s">
        <v>5</v>
      </c>
      <c r="E5" s="41" t="s">
        <v>6</v>
      </c>
      <c r="F5" s="41"/>
      <c r="G5" s="41"/>
      <c r="H5" s="41"/>
      <c r="I5" s="41"/>
      <c r="J5" s="41"/>
      <c r="K5" s="42" t="s">
        <v>7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31" t="s">
        <v>8</v>
      </c>
      <c r="X5" s="31" t="s">
        <v>5</v>
      </c>
      <c r="Y5" s="33" t="s">
        <v>9</v>
      </c>
    </row>
    <row r="6" spans="1:25" ht="147" customHeight="1" x14ac:dyDescent="0.25">
      <c r="A6" s="38"/>
      <c r="B6" s="40"/>
      <c r="C6" s="32"/>
      <c r="D6" s="32"/>
      <c r="E6" s="1" t="s">
        <v>10</v>
      </c>
      <c r="F6" s="1" t="s">
        <v>11</v>
      </c>
      <c r="G6" s="2" t="s">
        <v>12</v>
      </c>
      <c r="H6" s="2" t="s">
        <v>13</v>
      </c>
      <c r="I6" s="3" t="s">
        <v>14</v>
      </c>
      <c r="J6" s="1" t="s">
        <v>15</v>
      </c>
      <c r="K6" s="3" t="s">
        <v>16</v>
      </c>
      <c r="L6" s="2" t="s">
        <v>17</v>
      </c>
      <c r="M6" s="4" t="s">
        <v>18</v>
      </c>
      <c r="N6" s="2" t="s">
        <v>19</v>
      </c>
      <c r="O6" s="1" t="s">
        <v>20</v>
      </c>
      <c r="P6" s="2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32"/>
      <c r="X6" s="32"/>
      <c r="Y6" s="34"/>
    </row>
    <row r="7" spans="1:25" ht="15.75" x14ac:dyDescent="0.25">
      <c r="A7" s="5">
        <v>1</v>
      </c>
      <c r="B7" s="6" t="s">
        <v>28</v>
      </c>
      <c r="C7" s="7">
        <v>139</v>
      </c>
      <c r="D7" s="7">
        <v>0</v>
      </c>
      <c r="E7" s="7"/>
      <c r="F7" s="7"/>
      <c r="G7" s="7"/>
      <c r="H7" s="7"/>
      <c r="I7" s="7"/>
      <c r="J7" s="8">
        <v>139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0</v>
      </c>
      <c r="W7" s="8">
        <f>J7-V7</f>
        <v>139</v>
      </c>
      <c r="X7" s="7">
        <f>D7+H7-R7</f>
        <v>0</v>
      </c>
      <c r="Y7" s="9">
        <f>X7+W7</f>
        <v>139</v>
      </c>
    </row>
    <row r="8" spans="1:25" ht="15.75" x14ac:dyDescent="0.25">
      <c r="A8" s="5">
        <v>2</v>
      </c>
      <c r="B8" s="6" t="s">
        <v>28</v>
      </c>
      <c r="C8" s="7">
        <v>156</v>
      </c>
      <c r="D8" s="7">
        <v>0</v>
      </c>
      <c r="E8" s="7"/>
      <c r="F8" s="7"/>
      <c r="G8" s="7"/>
      <c r="H8" s="7"/>
      <c r="I8" s="7"/>
      <c r="J8" s="8">
        <f t="shared" ref="J8:J29" si="0">SUM(E8:I8)+C8</f>
        <v>156</v>
      </c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>
        <v>1</v>
      </c>
      <c r="W8" s="8">
        <v>155</v>
      </c>
      <c r="X8" s="7">
        <v>0</v>
      </c>
      <c r="Y8" s="9">
        <f t="shared" ref="Y8:Y28" si="1">X8+W8</f>
        <v>155</v>
      </c>
    </row>
    <row r="9" spans="1:25" ht="15.75" x14ac:dyDescent="0.25">
      <c r="A9" s="5">
        <v>3</v>
      </c>
      <c r="B9" s="6" t="s">
        <v>28</v>
      </c>
      <c r="C9" s="7">
        <v>166</v>
      </c>
      <c r="D9" s="7">
        <v>1</v>
      </c>
      <c r="E9" s="7"/>
      <c r="F9" s="7"/>
      <c r="G9" s="7"/>
      <c r="H9" s="7"/>
      <c r="I9" s="7"/>
      <c r="J9" s="8">
        <v>166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</v>
      </c>
      <c r="W9" s="8">
        <v>166</v>
      </c>
      <c r="X9" s="7">
        <v>1</v>
      </c>
      <c r="Y9" s="9">
        <v>167</v>
      </c>
    </row>
    <row r="10" spans="1:25" ht="15.75" x14ac:dyDescent="0.25">
      <c r="A10" s="5">
        <v>4</v>
      </c>
      <c r="B10" s="6" t="s">
        <v>28</v>
      </c>
      <c r="C10" s="7">
        <v>183</v>
      </c>
      <c r="D10" s="7">
        <v>0</v>
      </c>
      <c r="E10" s="7"/>
      <c r="F10" s="7"/>
      <c r="G10" s="7"/>
      <c r="H10" s="7"/>
      <c r="I10" s="7"/>
      <c r="J10" s="8">
        <f t="shared" si="0"/>
        <v>183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0</v>
      </c>
      <c r="W10" s="8">
        <v>183</v>
      </c>
      <c r="X10" s="7">
        <v>0</v>
      </c>
      <c r="Y10" s="9">
        <v>183</v>
      </c>
    </row>
    <row r="11" spans="1:25" ht="15.75" x14ac:dyDescent="0.25">
      <c r="A11" s="10"/>
      <c r="B11" s="11" t="s">
        <v>29</v>
      </c>
      <c r="C11" s="11">
        <v>644</v>
      </c>
      <c r="D11" s="11">
        <f t="shared" ref="D11:I11" si="2">D7+D8+D9+D10</f>
        <v>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0"/>
        <v>644</v>
      </c>
      <c r="K11" s="11">
        <f>K7+K8+K9+K10</f>
        <v>0</v>
      </c>
      <c r="L11" s="11">
        <f t="shared" ref="L11:U11" si="3">L7+L8+L9+L10</f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v>0</v>
      </c>
      <c r="T11" s="11">
        <f t="shared" si="3"/>
        <v>1</v>
      </c>
      <c r="U11" s="11">
        <f t="shared" si="3"/>
        <v>0</v>
      </c>
      <c r="V11" s="11">
        <v>1</v>
      </c>
      <c r="W11" s="11">
        <v>643</v>
      </c>
      <c r="X11" s="11">
        <f>X7+X8+X9+X10</f>
        <v>1</v>
      </c>
      <c r="Y11" s="12">
        <v>644</v>
      </c>
    </row>
    <row r="12" spans="1:25" ht="15.75" hidden="1" x14ac:dyDescent="0.25">
      <c r="A12" s="10">
        <v>1</v>
      </c>
      <c r="B12" s="7" t="s">
        <v>30</v>
      </c>
      <c r="C12" s="7">
        <v>0</v>
      </c>
      <c r="D12" s="7">
        <v>0</v>
      </c>
      <c r="E12" s="7"/>
      <c r="F12" s="7"/>
      <c r="G12" s="7"/>
      <c r="H12" s="7"/>
      <c r="I12" s="7"/>
      <c r="J12" s="8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0</v>
      </c>
      <c r="W12" s="8">
        <v>0</v>
      </c>
      <c r="X12" s="7">
        <f>D12+H12-R12</f>
        <v>0</v>
      </c>
      <c r="Y12" s="9">
        <f t="shared" si="1"/>
        <v>0</v>
      </c>
    </row>
    <row r="13" spans="1:25" ht="15.75" x14ac:dyDescent="0.25">
      <c r="A13" s="5">
        <v>1</v>
      </c>
      <c r="B13" s="7" t="s">
        <v>30</v>
      </c>
      <c r="C13" s="7">
        <v>25</v>
      </c>
      <c r="D13" s="7">
        <v>0</v>
      </c>
      <c r="E13" s="7"/>
      <c r="F13" s="7"/>
      <c r="G13" s="7"/>
      <c r="H13" s="7"/>
      <c r="I13" s="7"/>
      <c r="J13" s="8">
        <v>25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0</v>
      </c>
      <c r="W13" s="8">
        <f>J13-V13</f>
        <v>25</v>
      </c>
      <c r="X13" s="7">
        <f>D13+H13-R13</f>
        <v>0</v>
      </c>
      <c r="Y13" s="9">
        <f t="shared" si="1"/>
        <v>25</v>
      </c>
    </row>
    <row r="14" spans="1:25" ht="15.75" x14ac:dyDescent="0.25">
      <c r="A14" s="5">
        <v>2</v>
      </c>
      <c r="B14" s="7" t="s">
        <v>30</v>
      </c>
      <c r="C14" s="7">
        <v>45</v>
      </c>
      <c r="D14" s="7">
        <v>0</v>
      </c>
      <c r="E14" s="7"/>
      <c r="F14" s="7"/>
      <c r="G14" s="7"/>
      <c r="H14" s="7"/>
      <c r="I14" s="7"/>
      <c r="J14" s="8">
        <f t="shared" si="0"/>
        <v>45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</v>
      </c>
      <c r="W14" s="8">
        <f>J14-V14</f>
        <v>45</v>
      </c>
      <c r="X14" s="7">
        <f>D14+H14-R14</f>
        <v>0</v>
      </c>
      <c r="Y14" s="9">
        <f t="shared" si="1"/>
        <v>45</v>
      </c>
    </row>
    <row r="15" spans="1:25" ht="15.75" x14ac:dyDescent="0.25">
      <c r="A15" s="5">
        <v>3</v>
      </c>
      <c r="B15" s="7" t="s">
        <v>30</v>
      </c>
      <c r="C15" s="7">
        <v>51</v>
      </c>
      <c r="D15" s="7">
        <v>0</v>
      </c>
      <c r="E15" s="7"/>
      <c r="F15" s="7"/>
      <c r="G15" s="7"/>
      <c r="H15" s="7"/>
      <c r="I15" s="7"/>
      <c r="J15" s="8">
        <f>SUM(E15:I15)+C15</f>
        <v>51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0</v>
      </c>
      <c r="W15" s="8">
        <f>J15-V15</f>
        <v>51</v>
      </c>
      <c r="X15" s="7">
        <v>0</v>
      </c>
      <c r="Y15" s="9">
        <f>X15+W15</f>
        <v>51</v>
      </c>
    </row>
    <row r="16" spans="1:25" ht="15.75" x14ac:dyDescent="0.25">
      <c r="A16" s="5">
        <v>4</v>
      </c>
      <c r="B16" s="7" t="s">
        <v>30</v>
      </c>
      <c r="C16" s="7">
        <v>52</v>
      </c>
      <c r="D16" s="7">
        <v>0</v>
      </c>
      <c r="E16" s="7"/>
      <c r="F16" s="7"/>
      <c r="G16" s="7"/>
      <c r="H16" s="7"/>
      <c r="I16" s="7"/>
      <c r="J16" s="8">
        <v>52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0</v>
      </c>
      <c r="W16" s="8">
        <v>52</v>
      </c>
      <c r="X16" s="7">
        <f>D16+H16-R16</f>
        <v>0</v>
      </c>
      <c r="Y16" s="9">
        <v>52</v>
      </c>
    </row>
    <row r="17" spans="1:25" ht="15.75" x14ac:dyDescent="0.25">
      <c r="A17" s="13"/>
      <c r="B17" s="8" t="s">
        <v>31</v>
      </c>
      <c r="C17" s="8">
        <f>C11+C13+C14+C15+C16</f>
        <v>817</v>
      </c>
      <c r="D17" s="8">
        <f>D11+D12+D14+D15+D16</f>
        <v>1</v>
      </c>
      <c r="E17" s="8">
        <v>0</v>
      </c>
      <c r="F17" s="8">
        <f>F7+F8+F9+F10+F16</f>
        <v>0</v>
      </c>
      <c r="G17" s="8">
        <v>0</v>
      </c>
      <c r="H17" s="8">
        <v>0</v>
      </c>
      <c r="I17" s="8">
        <f>I7+I8+I9+I10+I16</f>
        <v>0</v>
      </c>
      <c r="J17" s="8">
        <f>J11+J13+J14+J15+J16</f>
        <v>817</v>
      </c>
      <c r="K17" s="8">
        <f t="shared" ref="K17:Q17" si="4">K11+K12+K14+K16</f>
        <v>0</v>
      </c>
      <c r="L17" s="8">
        <f t="shared" si="4"/>
        <v>0</v>
      </c>
      <c r="M17" s="8">
        <f t="shared" si="4"/>
        <v>0</v>
      </c>
      <c r="N17" s="8">
        <f t="shared" si="4"/>
        <v>0</v>
      </c>
      <c r="O17" s="8">
        <f t="shared" si="4"/>
        <v>0</v>
      </c>
      <c r="P17" s="8">
        <f t="shared" si="4"/>
        <v>0</v>
      </c>
      <c r="Q17" s="8">
        <f t="shared" si="4"/>
        <v>0</v>
      </c>
      <c r="R17" s="8">
        <v>0</v>
      </c>
      <c r="S17" s="8">
        <f>S11+S12+S14+S16</f>
        <v>0</v>
      </c>
      <c r="T17" s="8">
        <f>T11+T12+T14+T16</f>
        <v>1</v>
      </c>
      <c r="U17" s="8">
        <f>U11+U12+U14+U16</f>
        <v>0</v>
      </c>
      <c r="V17" s="8">
        <v>1</v>
      </c>
      <c r="W17" s="8">
        <f>W11+W13+W14+W15+W16</f>
        <v>816</v>
      </c>
      <c r="X17" s="8">
        <v>1</v>
      </c>
      <c r="Y17" s="14">
        <f>Y11+Y13+Y14+Y15+Y16</f>
        <v>817</v>
      </c>
    </row>
    <row r="18" spans="1:25" ht="15.75" x14ac:dyDescent="0.25">
      <c r="A18" s="5">
        <v>1</v>
      </c>
      <c r="B18" s="6" t="s">
        <v>32</v>
      </c>
      <c r="C18" s="7">
        <v>46</v>
      </c>
      <c r="D18" s="7">
        <v>0</v>
      </c>
      <c r="E18" s="7"/>
      <c r="F18" s="7"/>
      <c r="G18" s="7"/>
      <c r="H18" s="7"/>
      <c r="I18" s="7"/>
      <c r="J18" s="8">
        <v>46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0</v>
      </c>
      <c r="W18" s="8">
        <v>46</v>
      </c>
      <c r="X18" s="15">
        <v>0</v>
      </c>
      <c r="Y18" s="9">
        <v>46</v>
      </c>
    </row>
    <row r="19" spans="1:25" ht="15.75" x14ac:dyDescent="0.25">
      <c r="A19" s="10"/>
      <c r="B19" s="11" t="s">
        <v>33</v>
      </c>
      <c r="C19" s="11">
        <f>C18</f>
        <v>46</v>
      </c>
      <c r="D19" s="11">
        <f t="shared" ref="D19:I19" si="5">D22+D18</f>
        <v>0</v>
      </c>
      <c r="E19" s="11">
        <f t="shared" si="5"/>
        <v>0</v>
      </c>
      <c r="F19" s="11">
        <f t="shared" si="5"/>
        <v>0</v>
      </c>
      <c r="G19" s="11">
        <v>0</v>
      </c>
      <c r="H19" s="11">
        <f t="shared" si="5"/>
        <v>0</v>
      </c>
      <c r="I19" s="11">
        <f t="shared" si="5"/>
        <v>0</v>
      </c>
      <c r="J19" s="11">
        <f t="shared" si="0"/>
        <v>46</v>
      </c>
      <c r="K19" s="11">
        <f>K18</f>
        <v>0</v>
      </c>
      <c r="L19" s="11">
        <f t="shared" ref="L19:U19" si="6">L18</f>
        <v>0</v>
      </c>
      <c r="M19" s="11">
        <f t="shared" si="6"/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v>0</v>
      </c>
      <c r="W19" s="11">
        <v>46</v>
      </c>
      <c r="X19" s="11">
        <v>0</v>
      </c>
      <c r="Y19" s="11">
        <v>46</v>
      </c>
    </row>
    <row r="20" spans="1:25" ht="15.75" x14ac:dyDescent="0.25">
      <c r="A20" s="16">
        <v>2</v>
      </c>
      <c r="B20" s="6" t="s">
        <v>32</v>
      </c>
      <c r="C20" s="7">
        <v>44</v>
      </c>
      <c r="D20" s="7">
        <v>0</v>
      </c>
      <c r="E20" s="7"/>
      <c r="F20" s="7"/>
      <c r="G20" s="7"/>
      <c r="H20" s="7"/>
      <c r="I20" s="7"/>
      <c r="J20" s="8">
        <f t="shared" si="0"/>
        <v>44</v>
      </c>
      <c r="K20" s="7"/>
      <c r="L20" s="7"/>
      <c r="M20" s="7"/>
      <c r="N20" s="7"/>
      <c r="O20" s="7"/>
      <c r="P20" s="7"/>
      <c r="Q20" s="7"/>
      <c r="R20" s="7"/>
      <c r="S20" s="7"/>
      <c r="T20" s="7">
        <v>2</v>
      </c>
      <c r="U20" s="7"/>
      <c r="V20" s="7">
        <v>2</v>
      </c>
      <c r="W20" s="8">
        <f>J20-V20</f>
        <v>42</v>
      </c>
      <c r="X20" s="7">
        <v>0</v>
      </c>
      <c r="Y20" s="9">
        <f t="shared" si="1"/>
        <v>42</v>
      </c>
    </row>
    <row r="21" spans="1:25" ht="15.75" hidden="1" x14ac:dyDescent="0.25">
      <c r="A21" s="10"/>
      <c r="B21" s="11" t="s">
        <v>34</v>
      </c>
      <c r="C21" s="11">
        <v>43</v>
      </c>
      <c r="D21" s="11">
        <f t="shared" ref="D21:I21" si="7">D20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0"/>
        <v>43</v>
      </c>
      <c r="K21" s="11">
        <f>K20</f>
        <v>0</v>
      </c>
      <c r="L21" s="11">
        <f t="shared" ref="L21:V21" si="8">L20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2</v>
      </c>
      <c r="U21" s="11">
        <f t="shared" si="8"/>
        <v>0</v>
      </c>
      <c r="V21" s="11">
        <f t="shared" si="8"/>
        <v>2</v>
      </c>
      <c r="W21" s="11">
        <v>43</v>
      </c>
      <c r="X21" s="11">
        <v>0</v>
      </c>
      <c r="Y21" s="12">
        <f t="shared" si="1"/>
        <v>43</v>
      </c>
    </row>
    <row r="22" spans="1:25" ht="15.75" x14ac:dyDescent="0.25">
      <c r="A22" s="5"/>
      <c r="B22" s="11" t="s">
        <v>34</v>
      </c>
      <c r="C22" s="11">
        <v>44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44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2</v>
      </c>
      <c r="U22" s="11">
        <v>0</v>
      </c>
      <c r="V22" s="11">
        <v>2</v>
      </c>
      <c r="W22" s="11">
        <f>J22-V22</f>
        <v>42</v>
      </c>
      <c r="X22" s="11">
        <f>D22+H22-R22</f>
        <v>0</v>
      </c>
      <c r="Y22" s="12">
        <f t="shared" si="1"/>
        <v>42</v>
      </c>
    </row>
    <row r="23" spans="1:25" ht="15.75" x14ac:dyDescent="0.25">
      <c r="A23" s="5">
        <v>3</v>
      </c>
      <c r="B23" s="6" t="s">
        <v>32</v>
      </c>
      <c r="C23" s="7">
        <v>46</v>
      </c>
      <c r="D23" s="7">
        <v>0</v>
      </c>
      <c r="E23" s="7"/>
      <c r="F23" s="7"/>
      <c r="G23" s="7"/>
      <c r="H23" s="7"/>
      <c r="I23" s="7"/>
      <c r="J23" s="8">
        <f t="shared" si="0"/>
        <v>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>SUM(K23:U23)</f>
        <v>0</v>
      </c>
      <c r="W23" s="8">
        <v>46</v>
      </c>
      <c r="X23" s="7">
        <v>0</v>
      </c>
      <c r="Y23" s="9">
        <v>46</v>
      </c>
    </row>
    <row r="24" spans="1:25" ht="15.75" x14ac:dyDescent="0.25">
      <c r="A24" s="10"/>
      <c r="B24" s="11" t="s">
        <v>36</v>
      </c>
      <c r="C24" s="11">
        <v>46</v>
      </c>
      <c r="D24" s="11">
        <f>D22+D23</f>
        <v>0</v>
      </c>
      <c r="E24" s="11">
        <f>E22+E21</f>
        <v>0</v>
      </c>
      <c r="F24" s="11">
        <f>F22+F23</f>
        <v>0</v>
      </c>
      <c r="G24" s="11">
        <v>0</v>
      </c>
      <c r="H24" s="11">
        <v>0</v>
      </c>
      <c r="I24" s="11">
        <f>I22+I21</f>
        <v>0</v>
      </c>
      <c r="J24" s="11">
        <v>46</v>
      </c>
      <c r="K24" s="11">
        <f>K22+K23</f>
        <v>0</v>
      </c>
      <c r="L24" s="11">
        <f t="shared" ref="L24:U24" si="9">L22+L23</f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11">
        <f t="shared" si="9"/>
        <v>0</v>
      </c>
      <c r="Q24" s="11">
        <f t="shared" si="9"/>
        <v>0</v>
      </c>
      <c r="R24" s="11">
        <f t="shared" si="9"/>
        <v>0</v>
      </c>
      <c r="S24" s="11">
        <f t="shared" si="9"/>
        <v>0</v>
      </c>
      <c r="T24" s="11">
        <v>0</v>
      </c>
      <c r="U24" s="11">
        <f t="shared" si="9"/>
        <v>0</v>
      </c>
      <c r="V24" s="11">
        <v>0</v>
      </c>
      <c r="W24" s="11">
        <v>46</v>
      </c>
      <c r="X24" s="11">
        <v>0</v>
      </c>
      <c r="Y24" s="11">
        <v>46</v>
      </c>
    </row>
    <row r="25" spans="1:25" ht="15.75" x14ac:dyDescent="0.25">
      <c r="A25" s="10"/>
      <c r="B25" s="11" t="s">
        <v>37</v>
      </c>
      <c r="C25" s="11">
        <v>136</v>
      </c>
      <c r="D25" s="11">
        <f>D19+D21+D24</f>
        <v>0</v>
      </c>
      <c r="E25" s="11">
        <f>E19+E21+E24</f>
        <v>0</v>
      </c>
      <c r="F25" s="11">
        <f>F23+F22</f>
        <v>0</v>
      </c>
      <c r="G25" s="11">
        <v>0</v>
      </c>
      <c r="H25" s="11">
        <f>H19+H21+H24</f>
        <v>0</v>
      </c>
      <c r="I25" s="11">
        <f>I23+I22</f>
        <v>0</v>
      </c>
      <c r="J25" s="11">
        <v>136</v>
      </c>
      <c r="K25" s="11">
        <f>K19+K21+K24</f>
        <v>0</v>
      </c>
      <c r="L25" s="11">
        <f t="shared" ref="L25:U25" si="10">L19+L21+L24</f>
        <v>0</v>
      </c>
      <c r="M25" s="11">
        <f t="shared" si="10"/>
        <v>0</v>
      </c>
      <c r="N25" s="11">
        <f t="shared" si="10"/>
        <v>0</v>
      </c>
      <c r="O25" s="11">
        <f t="shared" si="10"/>
        <v>0</v>
      </c>
      <c r="P25" s="11">
        <f t="shared" si="10"/>
        <v>0</v>
      </c>
      <c r="Q25" s="11">
        <f t="shared" si="10"/>
        <v>0</v>
      </c>
      <c r="R25" s="11">
        <f t="shared" si="10"/>
        <v>0</v>
      </c>
      <c r="S25" s="11">
        <f t="shared" si="10"/>
        <v>0</v>
      </c>
      <c r="T25" s="11">
        <v>2</v>
      </c>
      <c r="U25" s="11">
        <f t="shared" si="10"/>
        <v>0</v>
      </c>
      <c r="V25" s="11">
        <v>2</v>
      </c>
      <c r="W25" s="11">
        <v>134</v>
      </c>
      <c r="X25" s="11">
        <f>X19+X21+X24</f>
        <v>0</v>
      </c>
      <c r="Y25" s="11">
        <v>134</v>
      </c>
    </row>
    <row r="26" spans="1:25" ht="15.75" x14ac:dyDescent="0.25">
      <c r="A26" s="5">
        <v>1</v>
      </c>
      <c r="B26" s="6" t="s">
        <v>38</v>
      </c>
      <c r="C26" s="7">
        <v>54</v>
      </c>
      <c r="D26" s="7">
        <v>1</v>
      </c>
      <c r="E26" s="7"/>
      <c r="F26" s="7"/>
      <c r="G26" s="7"/>
      <c r="H26" s="7"/>
      <c r="I26" s="7"/>
      <c r="J26" s="8">
        <f t="shared" si="0"/>
        <v>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0</v>
      </c>
      <c r="W26" s="8">
        <f>J26-V26</f>
        <v>54</v>
      </c>
      <c r="X26" s="7">
        <v>1</v>
      </c>
      <c r="Y26" s="9">
        <f t="shared" si="1"/>
        <v>55</v>
      </c>
    </row>
    <row r="27" spans="1:25" ht="15.75" x14ac:dyDescent="0.25">
      <c r="A27" s="5">
        <v>2</v>
      </c>
      <c r="B27" s="6" t="s">
        <v>38</v>
      </c>
      <c r="C27" s="7">
        <v>41</v>
      </c>
      <c r="D27" s="7">
        <v>1</v>
      </c>
      <c r="E27" s="7"/>
      <c r="F27" s="7"/>
      <c r="G27" s="7"/>
      <c r="H27" s="7"/>
      <c r="I27" s="7"/>
      <c r="J27" s="8">
        <v>41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0</v>
      </c>
      <c r="W27" s="8">
        <f>J27-V27</f>
        <v>41</v>
      </c>
      <c r="X27" s="7">
        <v>1</v>
      </c>
      <c r="Y27" s="9">
        <v>42</v>
      </c>
    </row>
    <row r="28" spans="1:25" ht="15.75" x14ac:dyDescent="0.25">
      <c r="A28" s="5">
        <v>3</v>
      </c>
      <c r="B28" s="6" t="s">
        <v>38</v>
      </c>
      <c r="C28" s="7">
        <v>11</v>
      </c>
      <c r="D28" s="7">
        <v>0</v>
      </c>
      <c r="E28" s="7"/>
      <c r="F28" s="7"/>
      <c r="G28" s="7"/>
      <c r="H28" s="7"/>
      <c r="I28" s="7"/>
      <c r="J28" s="8">
        <f t="shared" si="0"/>
        <v>11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0</v>
      </c>
      <c r="W28" s="8">
        <f>J28-V28</f>
        <v>11</v>
      </c>
      <c r="X28" s="7">
        <f>D28+H28-R28</f>
        <v>0</v>
      </c>
      <c r="Y28" s="9">
        <f t="shared" si="1"/>
        <v>11</v>
      </c>
    </row>
    <row r="29" spans="1:25" ht="15.75" x14ac:dyDescent="0.25">
      <c r="A29" s="5">
        <v>4</v>
      </c>
      <c r="B29" s="6" t="s">
        <v>38</v>
      </c>
      <c r="C29" s="7">
        <v>19</v>
      </c>
      <c r="D29" s="7">
        <v>0</v>
      </c>
      <c r="E29" s="7"/>
      <c r="F29" s="7"/>
      <c r="G29" s="7"/>
      <c r="H29" s="7"/>
      <c r="I29" s="7"/>
      <c r="J29" s="8">
        <f t="shared" si="0"/>
        <v>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0</v>
      </c>
      <c r="W29" s="8">
        <v>19</v>
      </c>
      <c r="X29" s="7">
        <f>D29+H29-R29</f>
        <v>0</v>
      </c>
      <c r="Y29" s="9">
        <v>19</v>
      </c>
    </row>
    <row r="30" spans="1:25" ht="15.75" x14ac:dyDescent="0.25">
      <c r="A30" s="10"/>
      <c r="B30" s="11" t="s">
        <v>39</v>
      </c>
      <c r="C30" s="11">
        <f>C26+C27+C28+C29</f>
        <v>125</v>
      </c>
      <c r="D30" s="11">
        <f t="shared" ref="D30:U30" si="11">D26+D27+D28+D29</f>
        <v>2</v>
      </c>
      <c r="E30" s="11">
        <f t="shared" si="11"/>
        <v>0</v>
      </c>
      <c r="F30" s="11">
        <f>F26+F27+F28+F29</f>
        <v>0</v>
      </c>
      <c r="G30" s="11">
        <f t="shared" si="11"/>
        <v>0</v>
      </c>
      <c r="H30" s="11">
        <f t="shared" si="11"/>
        <v>0</v>
      </c>
      <c r="I30" s="11">
        <f t="shared" si="11"/>
        <v>0</v>
      </c>
      <c r="J30" s="11">
        <f>J26+J27+J28+J29</f>
        <v>125</v>
      </c>
      <c r="K30" s="11">
        <f t="shared" si="11"/>
        <v>0</v>
      </c>
      <c r="L30" s="11">
        <f t="shared" si="11"/>
        <v>0</v>
      </c>
      <c r="M30" s="11">
        <f t="shared" si="11"/>
        <v>0</v>
      </c>
      <c r="N30" s="11">
        <f t="shared" si="11"/>
        <v>0</v>
      </c>
      <c r="O30" s="11">
        <f t="shared" si="11"/>
        <v>0</v>
      </c>
      <c r="P30" s="11">
        <f t="shared" si="11"/>
        <v>0</v>
      </c>
      <c r="Q30" s="11">
        <f t="shared" si="11"/>
        <v>0</v>
      </c>
      <c r="R30" s="11">
        <f t="shared" si="11"/>
        <v>0</v>
      </c>
      <c r="S30" s="11">
        <f t="shared" si="11"/>
        <v>0</v>
      </c>
      <c r="T30" s="11">
        <f t="shared" si="11"/>
        <v>0</v>
      </c>
      <c r="U30" s="11">
        <f t="shared" si="11"/>
        <v>0</v>
      </c>
      <c r="V30" s="11">
        <f>SUM(K30:U30)</f>
        <v>0</v>
      </c>
      <c r="W30" s="11">
        <f>J30-V30</f>
        <v>125</v>
      </c>
      <c r="X30" s="11">
        <f>X26+X27+X28+X29</f>
        <v>2</v>
      </c>
      <c r="Y30" s="12">
        <f>Y26+Y27+Y28+Y29</f>
        <v>127</v>
      </c>
    </row>
    <row r="31" spans="1:25" ht="16.5" thickBot="1" x14ac:dyDescent="0.3">
      <c r="A31" s="17"/>
      <c r="B31" s="18" t="s">
        <v>40</v>
      </c>
      <c r="C31" s="18">
        <f>C17+C25+C30</f>
        <v>1078</v>
      </c>
      <c r="D31" s="18">
        <f>D17+D25+D30</f>
        <v>3</v>
      </c>
      <c r="E31" s="18">
        <f>E17+E25+E30</f>
        <v>0</v>
      </c>
      <c r="F31" s="18">
        <f>F17+F25+F30</f>
        <v>0</v>
      </c>
      <c r="G31" s="18">
        <v>0</v>
      </c>
      <c r="H31" s="18">
        <v>0</v>
      </c>
      <c r="I31" s="18">
        <f>I11+I17+I30</f>
        <v>0</v>
      </c>
      <c r="J31" s="18">
        <f>J17+J25+J30</f>
        <v>1078</v>
      </c>
      <c r="K31" s="18">
        <f>K17+K25+K30</f>
        <v>0</v>
      </c>
      <c r="L31" s="18">
        <f t="shared" ref="L31:U31" si="12">L17+L25+L30</f>
        <v>0</v>
      </c>
      <c r="M31" s="18">
        <f t="shared" si="12"/>
        <v>0</v>
      </c>
      <c r="N31" s="18">
        <f t="shared" si="12"/>
        <v>0</v>
      </c>
      <c r="O31" s="18">
        <f t="shared" si="12"/>
        <v>0</v>
      </c>
      <c r="P31" s="18">
        <f t="shared" si="12"/>
        <v>0</v>
      </c>
      <c r="Q31" s="18">
        <f t="shared" si="12"/>
        <v>0</v>
      </c>
      <c r="R31" s="18">
        <v>0</v>
      </c>
      <c r="S31" s="18">
        <v>0</v>
      </c>
      <c r="T31" s="18">
        <v>3</v>
      </c>
      <c r="U31" s="18">
        <f t="shared" si="12"/>
        <v>0</v>
      </c>
      <c r="V31" s="18">
        <v>3</v>
      </c>
      <c r="W31" s="18">
        <f>W17+W25+W30</f>
        <v>1075</v>
      </c>
      <c r="X31" s="18">
        <f>X17+X25+X30</f>
        <v>3</v>
      </c>
      <c r="Y31" s="18">
        <f>Y17+Y25+Y30</f>
        <v>1078</v>
      </c>
    </row>
    <row r="33" spans="1:25" ht="18" x14ac:dyDescent="0.25">
      <c r="A33" s="19" t="s">
        <v>41</v>
      </c>
      <c r="B33" s="19"/>
      <c r="C33" s="20"/>
      <c r="D33" s="20"/>
      <c r="E33" s="20"/>
      <c r="F33" s="20"/>
      <c r="G33" s="20"/>
      <c r="H33" s="20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</sheetData>
  <mergeCells count="12">
    <mergeCell ref="X5:X6"/>
    <mergeCell ref="Y5:Y6"/>
    <mergeCell ref="A1:Y1"/>
    <mergeCell ref="C2:P2"/>
    <mergeCell ref="G3:L3"/>
    <mergeCell ref="A5:A6"/>
    <mergeCell ref="B5:B6"/>
    <mergeCell ref="C5:C6"/>
    <mergeCell ref="D5:D6"/>
    <mergeCell ref="E5:J5"/>
    <mergeCell ref="K5:V5"/>
    <mergeCell ref="W5:W6"/>
  </mergeCells>
  <pageMargins left="0.70866141732283472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Август 20(ф)</vt:lpstr>
      <vt:lpstr>Август 20(м)</vt:lpstr>
      <vt:lpstr>Сентябрь 20 (ф)</vt:lpstr>
      <vt:lpstr>Сентябрь 20(м)</vt:lpstr>
      <vt:lpstr>Октябрь 20(Ф)</vt:lpstr>
      <vt:lpstr>Октябрь 20(м)</vt:lpstr>
      <vt:lpstr>Ноябрь 20(ф)</vt:lpstr>
      <vt:lpstr>Ноябрь 20(м)</vt:lpstr>
      <vt:lpstr>Декабрь 20 (ф)</vt:lpstr>
      <vt:lpstr>Декабрь 20 (м)</vt:lpstr>
      <vt:lpstr>Январь 21 (ф)</vt:lpstr>
      <vt:lpstr>Январь 21 (м)</vt:lpstr>
      <vt:lpstr>Февраль 21 (ф)</vt:lpstr>
      <vt:lpstr>Февраль 21(м)</vt:lpstr>
      <vt:lpstr>Март 21(ф)</vt:lpstr>
      <vt:lpstr>Март 21(м)</vt:lpstr>
      <vt:lpstr>Апрель 21 (ф)</vt:lpstr>
      <vt:lpstr>Апрель 21(м)</vt:lpstr>
      <vt:lpstr>Май 21(ф)</vt:lpstr>
      <vt:lpstr>Май 21(м)</vt:lpstr>
      <vt:lpstr>Июнь 21(ф)</vt:lpstr>
      <vt:lpstr>Июнь 21(м)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2021-06-29T04:56:22Z</dcterms:modified>
</cp:coreProperties>
</file>